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hmetshina\Desktop\Закупки\Бюджет 2015\Тех поддержка\"/>
    </mc:Choice>
  </mc:AlternateContent>
  <bookViews>
    <workbookView xWindow="45" yWindow="-135" windowWidth="18855" windowHeight="11115"/>
  </bookViews>
  <sheets>
    <sheet name="Лот 1" sheetId="1" r:id="rId1"/>
  </sheets>
  <definedNames>
    <definedName name="Print_Area_1">'Лот 1'!$A$1:$I$29</definedName>
  </definedNames>
  <calcPr calcId="152511"/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7" i="1"/>
  <c r="G23" i="1" l="1"/>
  <c r="G24" i="1" s="1"/>
  <c r="D25" i="1" l="1"/>
</calcChain>
</file>

<file path=xl/sharedStrings.xml><?xml version="1.0" encoding="utf-8"?>
<sst xmlns="http://schemas.openxmlformats.org/spreadsheetml/2006/main" count="63" uniqueCount="48">
  <si>
    <t>№ п.п</t>
  </si>
  <si>
    <t>Код продукта</t>
  </si>
  <si>
    <t>Описание</t>
  </si>
  <si>
    <t>Срок поставки, дн.</t>
  </si>
  <si>
    <t>Особые условия</t>
  </si>
  <si>
    <t>Кол-во</t>
  </si>
  <si>
    <t>Приложение №1</t>
  </si>
  <si>
    <t>Адрес доставки</t>
  </si>
  <si>
    <t>Итого:</t>
  </si>
  <si>
    <t>Республика Башкортостан,  г. Уфа, ул. Ленина,30 ОАО "Башинформсвязь, ЦТЭ  Контактное лицо: начальник цеха эксплуатации систем передач:  Дельмухаметов О.Р.    +7-(347)-2215475, mail: delmukhametov@bashtel.ru</t>
  </si>
  <si>
    <t>Объем может быть изменен на 10% без изменения стоимости единицы</t>
  </si>
  <si>
    <t>30</t>
  </si>
  <si>
    <t>Цена за единицу измерения без НДС 18 %, рубли РФ</t>
  </si>
  <si>
    <t>Сумма без  НДС 18 %, рубли РФ</t>
  </si>
  <si>
    <t>НДС 18%</t>
  </si>
  <si>
    <t>CON-SNT-ECTXK9</t>
  </si>
  <si>
    <t>CON-SNT-CE-100T-8</t>
  </si>
  <si>
    <t>CON-SNT-TCC2PK9</t>
  </si>
  <si>
    <t>SMARTNET 8X5XNBD SVC 15310E-CTX-K9</t>
  </si>
  <si>
    <t>SMARTNET 8X5XNBD 8x10/100T Carrier Et</t>
  </si>
  <si>
    <t>SMARTNET 8X5XNBD Timing Communications Control 3</t>
  </si>
  <si>
    <t>SMARTNET 8X5XNBD Timing Communication</t>
  </si>
  <si>
    <t xml:space="preserve">Предельная стоимость лота составляет (руб., с НДС) </t>
  </si>
  <si>
    <t>Поставщик должен быть авторизированным сервисным партнером CISCO; поставщик должен предоставить письмо авторизации. После заключения договора, поставщик должен предоставить сертификат расширенной гарантии Cisco с указанием количества и состава оборудования (Product ID).</t>
  </si>
  <si>
    <t>CON-SNT-15454O</t>
  </si>
  <si>
    <t>8x5xNBD Svc, 15454 Service Channel Module</t>
  </si>
  <si>
    <t>CON-SNT-15454OPB</t>
  </si>
  <si>
    <t>8x5xNBD Svc, 15454 Pre-Amp/Booster Mod</t>
  </si>
  <si>
    <t>CON-SNT-15454OT</t>
  </si>
  <si>
    <t>SMARTNET 8X5XNBD 4 X OTN 10G MR TRANS</t>
  </si>
  <si>
    <t>CON-SNT-15454SM2</t>
  </si>
  <si>
    <t>SMARTNET 8X5XNBD SM ROADM 2-PRE-AMP-BST 100GHZ-CBAND</t>
  </si>
  <si>
    <t>CON-SNT-1545SMR2</t>
  </si>
  <si>
    <t>SMARTNET 8X5XNBD 40Chs Single Module</t>
  </si>
  <si>
    <t>CON-SNT-OPTAMPC</t>
  </si>
  <si>
    <t>SMARTNET 8X5XNBD ONS 15454 Enhanced Optical Amplifier</t>
  </si>
  <si>
    <t>CON-SNT-15454M6S</t>
  </si>
  <si>
    <t>SMARTNET 8X5XNBD 6 svc slot MSTP shelf,incl M-SHIPKIT</t>
  </si>
  <si>
    <t>Лот Техническая поддержка оборудования  Cisco SDH, DWDM</t>
  </si>
  <si>
    <t>CON-SNT-15454ETK</t>
  </si>
  <si>
    <t>CON-SNT-15454SM3</t>
  </si>
  <si>
    <t>CON-SNT-15454CK9</t>
  </si>
  <si>
    <t>SMARTNET 8X5XNBD Transport Node Controller for M2</t>
  </si>
  <si>
    <t>CON-SNT-1545ARMX</t>
  </si>
  <si>
    <t>SMARTnet 8 x 5 x NBD for 15454-AR-MXP</t>
  </si>
  <si>
    <t>CON-SNT-MTNCEK9</t>
  </si>
  <si>
    <t>SMARTnet 8 x 5 x NBD for 15454-M-TNCE-K9, 15454-M-TNCE-K9=</t>
  </si>
  <si>
    <t>Дата начала оказания технической поддержки: 01.04.2015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</si>
</sst>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.000"/>
    <numFmt numFmtId="165" formatCode="_ * #,##0_ ;_ * \-#,##0_ ;_ * \-_ ;_ @_ "/>
    <numFmt numFmtId="166" formatCode="_ * #,##0.00_ ;_ * \-#,##0.00_ ;_ * \-??_ ;_ @_ "/>
    <numFmt numFmtId="167" formatCode="_(\$* #,##0_);_(\$* \(#,##0\);_(\$* \-_);_(@_)"/>
    <numFmt numFmtId="168" formatCode="_(\$* #,##0.00_);_(\$* \(#,##0.00\);_(\$* \-??_);_(@_)"/>
  </numFmts>
  <fonts count="23" x14ac:knownFonts="1"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MS Sans Serif"/>
      <family val="2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b/>
      <i/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43">
    <xf numFmtId="0" fontId="0" fillId="0" borderId="0"/>
    <xf numFmtId="0" fontId="1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0"/>
    <xf numFmtId="165" fontId="1" fillId="0" borderId="0" applyFill="0" applyBorder="0" applyAlignment="0" applyProtection="0"/>
    <xf numFmtId="166" fontId="1" fillId="0" borderId="0" applyFill="0" applyBorder="0" applyAlignment="0" applyProtection="0"/>
    <xf numFmtId="0" fontId="15" fillId="0" borderId="0"/>
    <xf numFmtId="0" fontId="1" fillId="0" borderId="0"/>
    <xf numFmtId="0" fontId="16" fillId="0" borderId="0"/>
    <xf numFmtId="0" fontId="1" fillId="0" borderId="0"/>
    <xf numFmtId="167" fontId="1" fillId="0" borderId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43" fontId="2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2" fillId="0" borderId="0" xfId="0" applyFont="1" applyBorder="1"/>
    <xf numFmtId="0" fontId="2" fillId="0" borderId="0" xfId="0" applyFont="1"/>
    <xf numFmtId="0" fontId="5" fillId="0" borderId="0" xfId="0" applyFont="1" applyBorder="1"/>
    <xf numFmtId="0" fontId="5" fillId="0" borderId="0" xfId="0" applyFont="1"/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3" xfId="0" applyFont="1" applyBorder="1"/>
    <xf numFmtId="0" fontId="7" fillId="0" borderId="0" xfId="0" applyFont="1" applyBorder="1"/>
    <xf numFmtId="0" fontId="7" fillId="0" borderId="0" xfId="0" applyFont="1"/>
    <xf numFmtId="0" fontId="9" fillId="0" borderId="0" xfId="0" applyFont="1" applyAlignment="1">
      <alignment horizontal="left"/>
    </xf>
    <xf numFmtId="164" fontId="9" fillId="0" borderId="0" xfId="0" applyNumberFormat="1" applyFont="1" applyAlignment="1">
      <alignment horizontal="left"/>
    </xf>
    <xf numFmtId="164" fontId="10" fillId="0" borderId="0" xfId="0" applyNumberFormat="1" applyFont="1" applyAlignment="1">
      <alignment horizontal="center" vertical="center" wrapText="1"/>
    </xf>
    <xf numFmtId="1" fontId="11" fillId="0" borderId="0" xfId="0" applyNumberFormat="1" applyFont="1" applyAlignment="1"/>
    <xf numFmtId="164" fontId="10" fillId="0" borderId="0" xfId="0" applyNumberFormat="1" applyFont="1" applyAlignment="1">
      <alignment horizontal="left"/>
    </xf>
    <xf numFmtId="164" fontId="10" fillId="0" borderId="0" xfId="0" applyNumberFormat="1" applyFont="1" applyBorder="1" applyAlignment="1">
      <alignment horizontal="left" wrapText="1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164" fontId="9" fillId="0" borderId="0" xfId="0" applyNumberFormat="1" applyFont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164" fontId="9" fillId="0" borderId="0" xfId="0" applyNumberFormat="1" applyFont="1" applyBorder="1" applyAlignment="1">
      <alignment horizontal="left" wrapText="1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64" fontId="10" fillId="0" borderId="9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2" fontId="14" fillId="0" borderId="4" xfId="0" applyNumberFormat="1" applyFont="1" applyBorder="1" applyAlignment="1">
      <alignment horizontal="right" vertical="center"/>
    </xf>
    <xf numFmtId="0" fontId="3" fillId="0" borderId="5" xfId="0" applyFont="1" applyFill="1" applyBorder="1" applyAlignment="1">
      <alignment horizontal="center" vertical="center"/>
    </xf>
    <xf numFmtId="1" fontId="17" fillId="0" borderId="5" xfId="0" applyNumberFormat="1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2" fillId="0" borderId="3" xfId="0" applyFont="1" applyBorder="1"/>
    <xf numFmtId="4" fontId="4" fillId="0" borderId="3" xfId="0" applyNumberFormat="1" applyFont="1" applyBorder="1" applyAlignment="1">
      <alignment horizontal="left" vertical="center" wrapText="1"/>
    </xf>
    <xf numFmtId="4" fontId="7" fillId="0" borderId="3" xfId="0" applyNumberFormat="1" applyFont="1" applyBorder="1"/>
    <xf numFmtId="0" fontId="9" fillId="0" borderId="7" xfId="0" applyFont="1" applyBorder="1" applyAlignment="1">
      <alignment horizontal="center" vertical="center" wrapText="1"/>
    </xf>
    <xf numFmtId="0" fontId="19" fillId="0" borderId="4" xfId="0" applyFont="1" applyFill="1" applyBorder="1" applyAlignment="1">
      <alignment vertical="center" wrapText="1" shrinkToFit="1"/>
    </xf>
    <xf numFmtId="0" fontId="19" fillId="0" borderId="4" xfId="0" applyFont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right" vertical="center" wrapText="1"/>
    </xf>
    <xf numFmtId="4" fontId="4" fillId="0" borderId="4" xfId="0" applyNumberFormat="1" applyFont="1" applyFill="1" applyBorder="1" applyAlignment="1">
      <alignment horizontal="right" vertical="center"/>
    </xf>
    <xf numFmtId="49" fontId="19" fillId="0" borderId="4" xfId="0" applyNumberFormat="1" applyFont="1" applyFill="1" applyBorder="1" applyAlignment="1">
      <alignment horizontal="center"/>
    </xf>
    <xf numFmtId="43" fontId="4" fillId="0" borderId="3" xfId="0" applyNumberFormat="1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0" fontId="17" fillId="0" borderId="4" xfId="35" applyFont="1" applyFill="1" applyBorder="1" applyAlignment="1">
      <alignment horizontal="left" vertical="center" wrapText="1" shrinkToFit="1"/>
    </xf>
    <xf numFmtId="0" fontId="17" fillId="0" borderId="4" xfId="4" applyFont="1" applyFill="1" applyBorder="1"/>
    <xf numFmtId="0" fontId="17" fillId="0" borderId="4" xfId="36" applyFont="1" applyFill="1" applyBorder="1" applyAlignment="1">
      <alignment horizontal="center" vertical="center" wrapText="1" shrinkToFit="1"/>
    </xf>
    <xf numFmtId="0" fontId="2" fillId="0" borderId="4" xfId="37" applyFont="1" applyFill="1" applyBorder="1" applyAlignment="1">
      <alignment horizontal="center" vertical="center"/>
    </xf>
    <xf numFmtId="0" fontId="6" fillId="0" borderId="3" xfId="0" applyFont="1" applyBorder="1" applyAlignment="1">
      <alignment wrapText="1"/>
    </xf>
    <xf numFmtId="0" fontId="6" fillId="0" borderId="3" xfId="0" applyFont="1" applyBorder="1" applyAlignment="1">
      <alignment horizontal="center"/>
    </xf>
    <xf numFmtId="0" fontId="17" fillId="0" borderId="4" xfId="38" applyFont="1" applyFill="1" applyBorder="1" applyAlignment="1">
      <alignment horizontal="left" vertical="center" wrapText="1" shrinkToFit="1"/>
    </xf>
    <xf numFmtId="1" fontId="17" fillId="0" borderId="5" xfId="0" applyNumberFormat="1" applyFont="1" applyFill="1" applyBorder="1" applyAlignment="1">
      <alignment horizontal="center" vertical="center" wrapText="1"/>
    </xf>
    <xf numFmtId="0" fontId="17" fillId="0" borderId="4" xfId="4" applyFont="1" applyFill="1" applyBorder="1" applyAlignment="1">
      <alignment wrapText="1"/>
    </xf>
    <xf numFmtId="4" fontId="21" fillId="0" borderId="4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vertical="center" wrapText="1"/>
    </xf>
    <xf numFmtId="164" fontId="9" fillId="0" borderId="4" xfId="0" applyNumberFormat="1" applyFont="1" applyFill="1" applyBorder="1" applyAlignment="1">
      <alignment horizontal="center" vertical="center" wrapText="1"/>
    </xf>
    <xf numFmtId="0" fontId="17" fillId="0" borderId="4" xfId="0" applyFont="1" applyFill="1" applyBorder="1"/>
    <xf numFmtId="0" fontId="17" fillId="0" borderId="4" xfId="4" applyFont="1" applyFill="1" applyBorder="1" applyAlignment="1"/>
    <xf numFmtId="0" fontId="17" fillId="0" borderId="4" xfId="0" applyFont="1" applyFill="1" applyBorder="1" applyAlignment="1">
      <alignment horizontal="center" vertical="center"/>
    </xf>
    <xf numFmtId="0" fontId="17" fillId="0" borderId="4" xfId="4" applyFont="1" applyFill="1" applyBorder="1" applyAlignment="1">
      <alignment vertical="center"/>
    </xf>
    <xf numFmtId="0" fontId="17" fillId="0" borderId="4" xfId="35" applyFont="1" applyFill="1" applyBorder="1" applyAlignment="1">
      <alignment vertical="center" wrapText="1" shrinkToFit="1"/>
    </xf>
    <xf numFmtId="0" fontId="19" fillId="0" borderId="4" xfId="0" applyFont="1" applyFill="1" applyBorder="1" applyAlignment="1">
      <alignment horizontal="left" vertical="center" wrapText="1" shrinkToFit="1"/>
    </xf>
    <xf numFmtId="0" fontId="19" fillId="0" borderId="4" xfId="0" applyFont="1" applyFill="1" applyBorder="1" applyAlignment="1">
      <alignment horizontal="center" vertical="center" wrapText="1" shrinkToFit="1"/>
    </xf>
    <xf numFmtId="0" fontId="19" fillId="0" borderId="4" xfId="0" applyFont="1" applyBorder="1"/>
    <xf numFmtId="43" fontId="4" fillId="0" borderId="4" xfId="34" applyFont="1" applyFill="1" applyBorder="1" applyAlignment="1">
      <alignment horizontal="right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" fontId="3" fillId="0" borderId="7" xfId="0" applyNumberFormat="1" applyFont="1" applyFill="1" applyBorder="1" applyAlignment="1">
      <alignment horizontal="right" vertical="center" wrapText="1"/>
    </xf>
    <xf numFmtId="1" fontId="3" fillId="0" borderId="6" xfId="0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3" fontId="4" fillId="0" borderId="4" xfId="0" applyNumberFormat="1" applyFont="1" applyBorder="1" applyAlignment="1">
      <alignment horizontal="left" vertical="center" wrapText="1"/>
    </xf>
  </cellXfs>
  <cellStyles count="43">
    <cellStyle name="_Akado_DWDM_BoMv1" xfId="6"/>
    <cellStyle name="_BoM_abakhare" xfId="7"/>
    <cellStyle name="_DWDM_BoM" xfId="8"/>
    <cellStyle name="_DWDM_Volga_BoM_v10_270806" xfId="9"/>
    <cellStyle name="_DWDM_Volga_BoM_v20_070906" xfId="10"/>
    <cellStyle name="_JET_DWDM_BoMv1" xfId="11"/>
    <cellStyle name="_KTC_DWDM_BoM_v10_100806" xfId="12"/>
    <cellStyle name="_KTC_SDH_BoM_v10_090806" xfId="13"/>
    <cellStyle name="_KTC_SDH_BoM_v10_100806" xfId="14"/>
    <cellStyle name="_KTC_T_SDH_BoM_v10_220806" xfId="15"/>
    <cellStyle name="_Megafon_DWDM_BoM" xfId="16"/>
    <cellStyle name="_Megafon_DWDM_BoMv1 cost" xfId="17"/>
    <cellStyle name="axlcolour" xfId="18"/>
    <cellStyle name="Excel Built-in Normal" xfId="33"/>
    <cellStyle name="Migliaia (0)_91P18UM" xfId="19"/>
    <cellStyle name="Migliaia_91P18UM" xfId="20"/>
    <cellStyle name="Normal 2" xfId="21"/>
    <cellStyle name="Normal_15365NTEPricing062805" xfId="3"/>
    <cellStyle name="Normal_UKT_10G_BoM_ALB v4.0" xfId="4"/>
    <cellStyle name="Normale_1664 SM" xfId="23"/>
    <cellStyle name="Style 1" xfId="24"/>
    <cellStyle name="TableStyleLight1" xfId="1"/>
    <cellStyle name="Valuta (0)_91P18UM" xfId="25"/>
    <cellStyle name="Valuta_91P18UM" xfId="26"/>
    <cellStyle name="Обычный" xfId="0" builtinId="0"/>
    <cellStyle name="Обычный 11" xfId="37"/>
    <cellStyle name="Обычный 13" xfId="40"/>
    <cellStyle name="Обычный 14" xfId="41"/>
    <cellStyle name="Обычный 15" xfId="42"/>
    <cellStyle name="Обычный 16" xfId="35"/>
    <cellStyle name="Обычный 17" xfId="38"/>
    <cellStyle name="Обычный 18" xfId="36"/>
    <cellStyle name="Обычный 2" xfId="5"/>
    <cellStyle name="Обычный 2 2" xfId="28"/>
    <cellStyle name="Обычный 2 3" xfId="29"/>
    <cellStyle name="Обычный 2 4" xfId="31"/>
    <cellStyle name="Обычный 2 5" xfId="32"/>
    <cellStyle name="Обычный 3" xfId="22"/>
    <cellStyle name="Обычный 5" xfId="30"/>
    <cellStyle name="Стиль 1" xfId="2"/>
    <cellStyle name="Финансовый" xfId="34" builtinId="3"/>
    <cellStyle name="Финансовый 2" xfId="39"/>
    <cellStyle name="常规_1350NM P730" xfId="2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9"/>
  <sheetViews>
    <sheetView tabSelected="1" zoomScale="70" zoomScaleNormal="70" zoomScalePageLayoutView="85" workbookViewId="0">
      <selection activeCell="B27" sqref="B27:C27"/>
    </sheetView>
  </sheetViews>
  <sheetFormatPr defaultRowHeight="15" x14ac:dyDescent="0.25"/>
  <cols>
    <col min="1" max="1" width="10.5703125" style="37" customWidth="1"/>
    <col min="2" max="2" width="29.28515625" style="29" customWidth="1"/>
    <col min="3" max="3" width="76.7109375" style="29" customWidth="1"/>
    <col min="4" max="4" width="19.5703125" style="15" customWidth="1"/>
    <col min="5" max="5" width="14.85546875" style="15" customWidth="1"/>
    <col min="6" max="6" width="18.42578125" style="16" customWidth="1"/>
    <col min="7" max="7" width="21.42578125" style="16" customWidth="1"/>
    <col min="8" max="8" width="29.5703125" style="19" customWidth="1"/>
    <col min="9" max="9" width="3.28515625" style="1" customWidth="1"/>
    <col min="10" max="10" width="5.85546875" style="1" customWidth="1"/>
    <col min="11" max="27" width="9.140625" style="1"/>
    <col min="28" max="16384" width="9.140625" style="2"/>
  </cols>
  <sheetData>
    <row r="1" spans="1:27" s="4" customFormat="1" ht="18.75" x14ac:dyDescent="0.3">
      <c r="A1" s="34"/>
      <c r="B1" s="29"/>
      <c r="C1" s="29"/>
      <c r="D1" s="24"/>
      <c r="E1" s="24"/>
      <c r="F1" s="25"/>
      <c r="G1" s="18"/>
      <c r="H1" s="18" t="s">
        <v>6</v>
      </c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 s="4" customFormat="1" ht="15" customHeight="1" x14ac:dyDescent="0.3">
      <c r="A2" s="34"/>
      <c r="B2" s="29"/>
      <c r="C2" s="29"/>
      <c r="D2" s="24"/>
      <c r="E2" s="24"/>
      <c r="F2" s="25"/>
      <c r="G2" s="25"/>
      <c r="H2" s="17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s="4" customFormat="1" ht="22.5" customHeight="1" x14ac:dyDescent="0.3">
      <c r="A3" s="34"/>
      <c r="B3" s="29"/>
      <c r="C3" s="80" t="s">
        <v>38</v>
      </c>
      <c r="D3" s="80"/>
      <c r="E3" s="80"/>
      <c r="F3" s="16"/>
      <c r="G3" s="16"/>
      <c r="H3" s="19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s="4" customFormat="1" ht="17.25" customHeight="1" thickBot="1" x14ac:dyDescent="0.35">
      <c r="A4" s="35"/>
      <c r="B4" s="30"/>
      <c r="C4" s="30"/>
      <c r="D4" s="26"/>
      <c r="E4" s="26"/>
      <c r="F4" s="27"/>
      <c r="G4" s="27"/>
      <c r="H4" s="20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s="6" customFormat="1" ht="54.75" customHeight="1" x14ac:dyDescent="0.25">
      <c r="A5" s="55" t="s">
        <v>0</v>
      </c>
      <c r="B5" s="56" t="s">
        <v>1</v>
      </c>
      <c r="C5" s="53" t="s">
        <v>2</v>
      </c>
      <c r="D5" s="53" t="s">
        <v>5</v>
      </c>
      <c r="E5" s="53" t="s">
        <v>3</v>
      </c>
      <c r="F5" s="54" t="s">
        <v>12</v>
      </c>
      <c r="G5" s="54" t="s">
        <v>13</v>
      </c>
      <c r="H5" s="52" t="s">
        <v>7</v>
      </c>
      <c r="I5" s="62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</row>
    <row r="6" spans="1:27" s="8" customFormat="1" ht="16.5" customHeight="1" x14ac:dyDescent="0.25">
      <c r="A6" s="39">
        <v>1</v>
      </c>
      <c r="B6" s="45">
        <v>2</v>
      </c>
      <c r="C6" s="28">
        <v>3</v>
      </c>
      <c r="D6" s="21">
        <v>4</v>
      </c>
      <c r="E6" s="21">
        <v>5</v>
      </c>
      <c r="F6" s="28">
        <v>6</v>
      </c>
      <c r="G6" s="21">
        <v>7</v>
      </c>
      <c r="H6" s="21">
        <v>8</v>
      </c>
      <c r="I6" s="63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27" s="11" customFormat="1" ht="18.75" x14ac:dyDescent="0.25">
      <c r="A7" s="40">
        <v>1</v>
      </c>
      <c r="B7" s="74" t="s">
        <v>15</v>
      </c>
      <c r="C7" s="64" t="s">
        <v>18</v>
      </c>
      <c r="D7" s="60">
        <v>33</v>
      </c>
      <c r="E7" s="50" t="s">
        <v>11</v>
      </c>
      <c r="F7" s="87">
        <v>7291</v>
      </c>
      <c r="G7" s="78">
        <f>F7*D7</f>
        <v>240603</v>
      </c>
      <c r="H7" s="79" t="s">
        <v>9</v>
      </c>
      <c r="I7" s="51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</row>
    <row r="8" spans="1:27" s="11" customFormat="1" ht="18.75" x14ac:dyDescent="0.25">
      <c r="A8" s="65">
        <v>2</v>
      </c>
      <c r="B8" s="73" t="s">
        <v>16</v>
      </c>
      <c r="C8" s="64" t="s">
        <v>19</v>
      </c>
      <c r="D8" s="61">
        <v>1</v>
      </c>
      <c r="E8" s="50" t="s">
        <v>11</v>
      </c>
      <c r="F8" s="87">
        <v>9958</v>
      </c>
      <c r="G8" s="78">
        <f t="shared" ref="G8:G21" si="0">F8*D8</f>
        <v>9958</v>
      </c>
      <c r="H8" s="79"/>
      <c r="I8" s="51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</row>
    <row r="9" spans="1:27" s="11" customFormat="1" ht="18.75" x14ac:dyDescent="0.25">
      <c r="A9" s="65">
        <v>3</v>
      </c>
      <c r="B9" s="58" t="s">
        <v>39</v>
      </c>
      <c r="C9" s="64" t="s">
        <v>20</v>
      </c>
      <c r="D9" s="60">
        <v>14</v>
      </c>
      <c r="E9" s="50" t="s">
        <v>11</v>
      </c>
      <c r="F9" s="87">
        <v>3666</v>
      </c>
      <c r="G9" s="78">
        <f t="shared" si="0"/>
        <v>51324</v>
      </c>
      <c r="H9" s="79"/>
      <c r="I9" s="51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</row>
    <row r="10" spans="1:27" s="11" customFormat="1" ht="18.75" x14ac:dyDescent="0.25">
      <c r="A10" s="65">
        <v>4</v>
      </c>
      <c r="B10" s="59" t="s">
        <v>17</v>
      </c>
      <c r="C10" s="66" t="s">
        <v>21</v>
      </c>
      <c r="D10" s="61">
        <v>100</v>
      </c>
      <c r="E10" s="50" t="s">
        <v>11</v>
      </c>
      <c r="F10" s="87">
        <v>3146</v>
      </c>
      <c r="G10" s="78">
        <f t="shared" si="0"/>
        <v>314600</v>
      </c>
      <c r="H10" s="79"/>
      <c r="I10" s="51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</row>
    <row r="11" spans="1:27" s="11" customFormat="1" ht="18.75" x14ac:dyDescent="0.25">
      <c r="A11" s="65">
        <v>5</v>
      </c>
      <c r="B11" s="70" t="s">
        <v>24</v>
      </c>
      <c r="C11" s="71" t="s">
        <v>25</v>
      </c>
      <c r="D11" s="72">
        <v>56</v>
      </c>
      <c r="E11" s="50" t="s">
        <v>11</v>
      </c>
      <c r="F11" s="87">
        <v>5642</v>
      </c>
      <c r="G11" s="78">
        <f t="shared" si="0"/>
        <v>315952</v>
      </c>
      <c r="H11" s="79"/>
      <c r="I11" s="51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</row>
    <row r="12" spans="1:27" s="11" customFormat="1" ht="18.75" x14ac:dyDescent="0.25">
      <c r="A12" s="65">
        <v>6</v>
      </c>
      <c r="B12" s="70" t="s">
        <v>26</v>
      </c>
      <c r="C12" s="71" t="s">
        <v>27</v>
      </c>
      <c r="D12" s="72">
        <v>38</v>
      </c>
      <c r="E12" s="50" t="s">
        <v>11</v>
      </c>
      <c r="F12" s="87">
        <v>19370</v>
      </c>
      <c r="G12" s="78">
        <f t="shared" si="0"/>
        <v>736060</v>
      </c>
      <c r="H12" s="79"/>
      <c r="I12" s="51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</row>
    <row r="13" spans="1:27" s="11" customFormat="1" ht="18.75" x14ac:dyDescent="0.25">
      <c r="A13" s="65">
        <v>7</v>
      </c>
      <c r="B13" s="70" t="s">
        <v>28</v>
      </c>
      <c r="C13" s="71" t="s">
        <v>29</v>
      </c>
      <c r="D13" s="72">
        <v>75</v>
      </c>
      <c r="E13" s="50" t="s">
        <v>11</v>
      </c>
      <c r="F13" s="87">
        <v>17784</v>
      </c>
      <c r="G13" s="78">
        <f t="shared" si="0"/>
        <v>1333800</v>
      </c>
      <c r="H13" s="79"/>
      <c r="I13" s="51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</row>
    <row r="14" spans="1:27" s="11" customFormat="1" ht="18.75" x14ac:dyDescent="0.25">
      <c r="A14" s="65">
        <v>8</v>
      </c>
      <c r="B14" s="70" t="s">
        <v>40</v>
      </c>
      <c r="C14" s="71" t="s">
        <v>31</v>
      </c>
      <c r="D14" s="72">
        <v>58</v>
      </c>
      <c r="E14" s="50" t="s">
        <v>11</v>
      </c>
      <c r="F14" s="87">
        <v>44902</v>
      </c>
      <c r="G14" s="78">
        <f t="shared" si="0"/>
        <v>2604316</v>
      </c>
      <c r="H14" s="79"/>
      <c r="I14" s="51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</row>
    <row r="15" spans="1:27" s="11" customFormat="1" ht="18.75" x14ac:dyDescent="0.25">
      <c r="A15" s="65">
        <v>9</v>
      </c>
      <c r="B15" s="70" t="s">
        <v>30</v>
      </c>
      <c r="C15" s="71" t="s">
        <v>31</v>
      </c>
      <c r="D15" s="72">
        <v>4</v>
      </c>
      <c r="E15" s="50" t="s">
        <v>11</v>
      </c>
      <c r="F15" s="87">
        <v>44902</v>
      </c>
      <c r="G15" s="78">
        <f t="shared" si="0"/>
        <v>179608</v>
      </c>
      <c r="H15" s="79"/>
      <c r="I15" s="51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</row>
    <row r="16" spans="1:27" s="11" customFormat="1" ht="19.5" customHeight="1" x14ac:dyDescent="0.25">
      <c r="A16" s="65">
        <v>10</v>
      </c>
      <c r="B16" s="70" t="s">
        <v>32</v>
      </c>
      <c r="C16" s="71" t="s">
        <v>33</v>
      </c>
      <c r="D16" s="72">
        <v>3</v>
      </c>
      <c r="E16" s="50" t="s">
        <v>11</v>
      </c>
      <c r="F16" s="87">
        <v>72202</v>
      </c>
      <c r="G16" s="78">
        <f t="shared" si="0"/>
        <v>216606</v>
      </c>
      <c r="H16" s="79"/>
      <c r="I16" s="51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</row>
    <row r="17" spans="1:27" s="11" customFormat="1" ht="19.5" customHeight="1" x14ac:dyDescent="0.25">
      <c r="A17" s="65">
        <v>11</v>
      </c>
      <c r="B17" s="70" t="s">
        <v>34</v>
      </c>
      <c r="C17" s="71" t="s">
        <v>35</v>
      </c>
      <c r="D17" s="72">
        <v>1</v>
      </c>
      <c r="E17" s="50" t="s">
        <v>11</v>
      </c>
      <c r="F17" s="87">
        <v>33487</v>
      </c>
      <c r="G17" s="78">
        <f t="shared" si="0"/>
        <v>33487</v>
      </c>
      <c r="H17" s="79"/>
      <c r="I17" s="51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</row>
    <row r="18" spans="1:27" s="11" customFormat="1" ht="18.75" x14ac:dyDescent="0.25">
      <c r="A18" s="65">
        <v>12</v>
      </c>
      <c r="B18" s="58" t="s">
        <v>36</v>
      </c>
      <c r="C18" s="64" t="s">
        <v>37</v>
      </c>
      <c r="D18" s="60">
        <v>14</v>
      </c>
      <c r="E18" s="50" t="s">
        <v>11</v>
      </c>
      <c r="F18" s="87">
        <v>832</v>
      </c>
      <c r="G18" s="78">
        <f t="shared" si="0"/>
        <v>11648</v>
      </c>
      <c r="H18" s="79"/>
      <c r="I18" s="51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</row>
    <row r="19" spans="1:27" s="11" customFormat="1" ht="18.75" x14ac:dyDescent="0.25">
      <c r="A19" s="65">
        <v>13</v>
      </c>
      <c r="B19" s="75" t="s">
        <v>41</v>
      </c>
      <c r="C19" s="75" t="s">
        <v>42</v>
      </c>
      <c r="D19" s="76">
        <v>25</v>
      </c>
      <c r="E19" s="50" t="s">
        <v>11</v>
      </c>
      <c r="F19" s="87">
        <v>6812</v>
      </c>
      <c r="G19" s="78">
        <f t="shared" si="0"/>
        <v>170300</v>
      </c>
      <c r="H19" s="79"/>
      <c r="I19" s="51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</row>
    <row r="20" spans="1:27" s="11" customFormat="1" ht="18.75" x14ac:dyDescent="0.25">
      <c r="A20" s="65">
        <v>14</v>
      </c>
      <c r="B20" s="77" t="s">
        <v>43</v>
      </c>
      <c r="C20" s="75" t="s">
        <v>44</v>
      </c>
      <c r="D20" s="76">
        <v>1</v>
      </c>
      <c r="E20" s="50" t="s">
        <v>11</v>
      </c>
      <c r="F20" s="87">
        <v>24726</v>
      </c>
      <c r="G20" s="78">
        <f t="shared" si="0"/>
        <v>24726</v>
      </c>
      <c r="H20" s="79"/>
      <c r="I20" s="51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</row>
    <row r="21" spans="1:27" s="11" customFormat="1" ht="18.75" x14ac:dyDescent="0.25">
      <c r="A21" s="65">
        <v>15</v>
      </c>
      <c r="B21" s="46" t="s">
        <v>45</v>
      </c>
      <c r="C21" s="64" t="s">
        <v>46</v>
      </c>
      <c r="D21" s="60">
        <v>2</v>
      </c>
      <c r="E21" s="50" t="s">
        <v>11</v>
      </c>
      <c r="F21" s="87">
        <v>7046</v>
      </c>
      <c r="G21" s="78">
        <f t="shared" si="0"/>
        <v>14092</v>
      </c>
      <c r="H21" s="79"/>
      <c r="I21" s="51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</row>
    <row r="22" spans="1:27" s="11" customFormat="1" ht="18.75" x14ac:dyDescent="0.2">
      <c r="A22" s="65"/>
      <c r="B22" s="46"/>
      <c r="C22" s="46"/>
      <c r="D22" s="47"/>
      <c r="E22" s="41"/>
      <c r="F22" s="49"/>
      <c r="G22" s="48"/>
      <c r="H22" s="79"/>
      <c r="I22" s="9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</row>
    <row r="23" spans="1:27" s="11" customFormat="1" ht="24.6" customHeight="1" x14ac:dyDescent="0.2">
      <c r="A23" s="81"/>
      <c r="B23" s="82"/>
      <c r="C23" s="82"/>
      <c r="D23" s="82"/>
      <c r="E23" s="82"/>
      <c r="F23" s="38" t="s">
        <v>8</v>
      </c>
      <c r="G23" s="48">
        <f>SUM(G7:G22)</f>
        <v>6257080</v>
      </c>
      <c r="H23" s="79"/>
      <c r="I23" s="51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</row>
    <row r="24" spans="1:27" s="11" customFormat="1" ht="24.6" customHeight="1" x14ac:dyDescent="0.2">
      <c r="A24" s="81"/>
      <c r="B24" s="82"/>
      <c r="C24" s="82"/>
      <c r="D24" s="82"/>
      <c r="E24" s="82"/>
      <c r="F24" s="38" t="s">
        <v>14</v>
      </c>
      <c r="G24" s="48">
        <f>G23*0.18</f>
        <v>1126274.3999999999</v>
      </c>
      <c r="H24" s="79"/>
      <c r="I24" s="43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</row>
    <row r="25" spans="1:27" s="14" customFormat="1" ht="25.5" customHeight="1" x14ac:dyDescent="0.2">
      <c r="A25" s="36"/>
      <c r="B25" s="85" t="s">
        <v>22</v>
      </c>
      <c r="C25" s="85"/>
      <c r="D25" s="67">
        <f>G23+G24</f>
        <v>7383354.4000000004</v>
      </c>
      <c r="E25" s="68"/>
      <c r="F25" s="69"/>
      <c r="G25" s="69"/>
      <c r="H25" s="57"/>
      <c r="I25" s="44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</row>
    <row r="26" spans="1:27" s="14" customFormat="1" ht="21.75" customHeight="1" x14ac:dyDescent="0.2">
      <c r="A26" s="36"/>
      <c r="B26" s="86" t="s">
        <v>10</v>
      </c>
      <c r="C26" s="86"/>
      <c r="D26" s="22"/>
      <c r="E26" s="22"/>
      <c r="F26" s="23"/>
      <c r="G26" s="23"/>
      <c r="H26" s="32"/>
      <c r="I26" s="12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</row>
    <row r="27" spans="1:27" s="14" customFormat="1" ht="21" customHeight="1" x14ac:dyDescent="0.2">
      <c r="A27" s="36"/>
      <c r="B27" s="86" t="s">
        <v>47</v>
      </c>
      <c r="C27" s="86"/>
      <c r="D27" s="22"/>
      <c r="E27" s="22"/>
      <c r="F27" s="23"/>
      <c r="G27" s="23"/>
      <c r="H27" s="32"/>
      <c r="I27" s="12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</row>
    <row r="28" spans="1:27" s="14" customFormat="1" ht="19.5" customHeight="1" x14ac:dyDescent="0.2">
      <c r="A28" s="36"/>
      <c r="B28" s="33"/>
      <c r="C28" s="31"/>
      <c r="D28" s="22"/>
      <c r="E28" s="22"/>
      <c r="F28" s="23"/>
      <c r="G28" s="23"/>
      <c r="H28" s="32"/>
      <c r="I28" s="12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</row>
    <row r="29" spans="1:27" ht="54.75" customHeight="1" x14ac:dyDescent="0.2">
      <c r="A29" s="84" t="s">
        <v>4</v>
      </c>
      <c r="B29" s="84"/>
      <c r="C29" s="83" t="s">
        <v>23</v>
      </c>
      <c r="D29" s="83"/>
      <c r="E29" s="83"/>
      <c r="F29" s="83"/>
      <c r="G29" s="83"/>
      <c r="H29" s="83"/>
      <c r="I29" s="42"/>
    </row>
  </sheetData>
  <mergeCells count="9">
    <mergeCell ref="H7:H24"/>
    <mergeCell ref="C3:E3"/>
    <mergeCell ref="A23:E23"/>
    <mergeCell ref="A24:E24"/>
    <mergeCell ref="C29:H29"/>
    <mergeCell ref="A29:B29"/>
    <mergeCell ref="B25:C25"/>
    <mergeCell ref="B27:C27"/>
    <mergeCell ref="B26:C26"/>
  </mergeCells>
  <phoneticPr fontId="8" type="noConversion"/>
  <pageMargins left="0.53125" right="0.23622047244094491" top="0.74803149606299213" bottom="0.74803149606299213" header="0.31496062992125984" footer="0.31496062992125984"/>
  <pageSetup paperSize="9" scale="43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Ахметшина Регина Зульфаровна</cp:lastModifiedBy>
  <cp:revision>0</cp:revision>
  <cp:lastPrinted>2014-11-25T06:12:04Z</cp:lastPrinted>
  <dcterms:created xsi:type="dcterms:W3CDTF">2011-10-27T10:58:53Z</dcterms:created>
  <dcterms:modified xsi:type="dcterms:W3CDTF">2014-12-08T07:01:39Z</dcterms:modified>
</cp:coreProperties>
</file>