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640"/>
  </bookViews>
  <sheets>
    <sheet name="Лист1" sheetId="1" r:id="rId1"/>
    <sheet name="XLR_NoRangeSheet" sheetId="2" state="veryHidden" r:id="rId2"/>
  </sheets>
  <definedNames>
    <definedName name="Query1">Лист1!$A$7:$AD$8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Лист1!$A$14:$P$16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8" i="1"/>
  <c r="N8" s="1"/>
  <c r="N9" s="1"/>
  <c r="B7"/>
  <c r="B5" i="2"/>
  <c r="D27" i="1"/>
  <c r="D26"/>
  <c r="D25"/>
</calcChain>
</file>

<file path=xl/sharedStrings.xml><?xml version="1.0" encoding="utf-8"?>
<sst xmlns="http://schemas.openxmlformats.org/spreadsheetml/2006/main" count="63" uniqueCount="56">
  <si>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</si>
  <si>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</si>
  <si>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</si>
  <si>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</si>
  <si>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</si>
  <si>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</si>
  <si>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</si>
  <si>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</si>
  <si>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</si>
  <si>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</si>
  <si>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</si>
  <si>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</si>
  <si>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</si>
  <si>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</si>
  <si>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</si>
  <si>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</si>
  <si>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</si>
  <si>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</si>
  <si>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</si>
  <si>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</si>
  <si>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</si>
  <si>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</si>
  <si>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</si>
  <si>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</si>
  <si>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</si>
  <si>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</si>
  <si>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</si>
  <si>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</si>
  <si>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</si>
  <si>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</si>
  <si>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</si>
  <si>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</si>
  <si>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</si>
  <si>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</si>
  <si>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</si>
  <si>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</si>
  <si>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</si>
  <si>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</si>
  <si>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</si>
  <si>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</si>
  <si>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</si>
  <si>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</si>
  <si>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радио и телевидения (ОРиТ)</t>
  </si>
  <si>
    <t>Приложение 1.5</t>
  </si>
  <si>
    <t>5325</t>
  </si>
  <si>
    <t>ИЗОЛЕНТА СИНЯЯ</t>
  </si>
  <si>
    <t>Лента изоляционная</t>
  </si>
  <si>
    <t>шт</t>
  </si>
  <si>
    <t xml:space="preserve">  кол-во: 140;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</si>
  <si>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</si>
  <si>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</si>
  <si>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</si>
  <si>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Предельная сумма лота составляет: 3304,00  руб. с НДС.</t>
  </si>
  <si>
    <t>Мухамадеев Алексей Викторович тел. /347/ 221-55-87, 8-917-342-21-83 эл.почта: muhamadeevav@mail.ru</t>
  </si>
  <si>
    <t>Токтаев В.И. тел. /347/ 221-54-88, 8-901-817-73-20 эл. почта: v.toktaev@bashtel.ru</t>
  </si>
  <si>
    <t>1 кв. до 20 февраля 2015;2 кв. до 20 мая 2015; 3 кв. до 20 августа 2015;  4 кв. до 20 октября 2015.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</si>
</sst>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27"/>
  <sheetViews>
    <sheetView tabSelected="1" workbookViewId="0">
      <selection activeCell="E12" sqref="E12:P12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43</v>
      </c>
    </row>
    <row r="2" spans="1:30">
      <c r="B2" s="38" t="s">
        <v>10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30">
      <c r="B3" t="s">
        <v>26</v>
      </c>
      <c r="C3" s="11" t="s">
        <v>36</v>
      </c>
      <c r="D3" s="24"/>
      <c r="E3" s="23"/>
      <c r="G3" s="23"/>
      <c r="O3" s="20"/>
      <c r="P3" s="3"/>
    </row>
    <row r="4" spans="1:30" s="12" customFormat="1" ht="15" customHeight="1">
      <c r="B4" s="39" t="s">
        <v>0</v>
      </c>
      <c r="C4" s="42" t="s">
        <v>31</v>
      </c>
      <c r="D4" s="39" t="s">
        <v>15</v>
      </c>
      <c r="E4" s="39" t="s">
        <v>1</v>
      </c>
      <c r="F4" s="39" t="s">
        <v>14</v>
      </c>
      <c r="G4" s="41" t="s">
        <v>16</v>
      </c>
      <c r="H4" s="41"/>
      <c r="I4" s="41"/>
      <c r="J4" s="41"/>
      <c r="K4" s="41"/>
      <c r="L4" s="51" t="s">
        <v>22</v>
      </c>
      <c r="M4" s="49" t="s">
        <v>23</v>
      </c>
      <c r="N4" s="40" t="s">
        <v>25</v>
      </c>
      <c r="O4" s="39" t="s">
        <v>2</v>
      </c>
      <c r="P4" s="13"/>
    </row>
    <row r="5" spans="1:30" s="14" customFormat="1" ht="64.5" customHeight="1">
      <c r="B5" s="39"/>
      <c r="C5" s="43"/>
      <c r="D5" s="39"/>
      <c r="E5" s="39"/>
      <c r="F5" s="39"/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52"/>
      <c r="M5" s="50"/>
      <c r="N5" s="40"/>
      <c r="O5" s="39"/>
    </row>
    <row r="6" spans="1:30" s="12" customFormat="1">
      <c r="B6" s="15">
        <v>1</v>
      </c>
      <c r="C6" s="26">
        <v>2</v>
      </c>
      <c r="D6" s="15">
        <v>3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</row>
    <row r="7" spans="1:30" ht="75">
      <c r="A7" s="11"/>
      <c r="B7" s="6">
        <f>ROW()-6</f>
        <v>1</v>
      </c>
      <c r="C7" s="6" t="s">
        <v>44</v>
      </c>
      <c r="D7" s="1" t="s">
        <v>45</v>
      </c>
      <c r="E7" s="1" t="s">
        <v>46</v>
      </c>
      <c r="F7" s="4" t="s">
        <v>47</v>
      </c>
      <c r="G7" s="25">
        <v>30</v>
      </c>
      <c r="H7" s="25">
        <v>40</v>
      </c>
      <c r="I7" s="25">
        <v>40</v>
      </c>
      <c r="J7" s="25">
        <v>30</v>
      </c>
      <c r="K7" s="25">
        <v>140</v>
      </c>
      <c r="L7" s="5">
        <v>20</v>
      </c>
      <c r="M7" s="5">
        <v>2800</v>
      </c>
      <c r="N7" s="5"/>
      <c r="O7" s="1" t="s">
        <v>48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>
      <c r="A8" s="11"/>
      <c r="B8" s="17"/>
      <c r="C8" s="19"/>
      <c r="D8" s="18"/>
      <c r="E8" s="18"/>
      <c r="F8" s="19"/>
      <c r="G8" s="19"/>
      <c r="H8" s="19"/>
      <c r="I8" s="19"/>
      <c r="J8" s="19"/>
      <c r="K8" s="19"/>
      <c r="L8" s="21"/>
      <c r="M8" s="22">
        <f>SUM($M$7)</f>
        <v>2800</v>
      </c>
      <c r="N8" s="22">
        <f>M8*1.18</f>
        <v>3304</v>
      </c>
      <c r="O8" s="2"/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>
      <c r="B9" s="16"/>
      <c r="C9" s="16"/>
      <c r="D9" s="2"/>
      <c r="E9" s="2"/>
      <c r="F9" s="16"/>
      <c r="G9" s="16"/>
      <c r="H9" s="16"/>
      <c r="I9" s="16"/>
      <c r="J9" s="16"/>
      <c r="K9" s="16"/>
      <c r="L9" s="16"/>
      <c r="M9" s="16" t="s">
        <v>24</v>
      </c>
      <c r="N9" s="31">
        <f>N8-M8</f>
        <v>504</v>
      </c>
      <c r="O9" s="2"/>
    </row>
    <row r="10" spans="1:30" s="11" customFormat="1">
      <c r="B10" s="44" t="s">
        <v>52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30">
      <c r="B11" s="44" t="s">
        <v>3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30" s="11" customFormat="1">
      <c r="B12" s="45" t="s">
        <v>4</v>
      </c>
      <c r="C12" s="45"/>
      <c r="D12" s="45"/>
      <c r="E12" s="32" t="s">
        <v>55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</row>
    <row r="13" spans="1:30" s="11" customFormat="1" ht="32.1" customHeight="1">
      <c r="B13" s="45" t="s">
        <v>5</v>
      </c>
      <c r="C13" s="45"/>
      <c r="D13" s="45"/>
      <c r="E13" s="46" t="s">
        <v>9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/>
      <c r="Q13" s="2"/>
      <c r="R13" s="2"/>
      <c r="S13" s="2"/>
      <c r="T13" s="2"/>
      <c r="U13" s="2"/>
      <c r="V13" s="2"/>
    </row>
    <row r="14" spans="1:30" s="11" customFormat="1" ht="15" customHeight="1">
      <c r="B14" s="45" t="s">
        <v>6</v>
      </c>
      <c r="C14" s="45"/>
      <c r="D14" s="45"/>
      <c r="E14" s="32" t="s">
        <v>49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30" s="11" customFormat="1" ht="15" customHeight="1">
      <c r="B15" s="45"/>
      <c r="C15" s="45"/>
      <c r="D15" s="45"/>
      <c r="E15" s="32" t="s">
        <v>50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30" s="11" customFormat="1" ht="15" customHeight="1">
      <c r="B16" s="45"/>
      <c r="C16" s="45"/>
      <c r="D16" s="45"/>
      <c r="E16" s="32" t="s">
        <v>51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s="11" customFormat="1">
      <c r="B17" s="35" t="s">
        <v>28</v>
      </c>
      <c r="C17" s="36"/>
      <c r="D17" s="37"/>
      <c r="E17" s="32" t="s">
        <v>27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1:16" s="11" customFormat="1">
      <c r="B18" s="35" t="s">
        <v>29</v>
      </c>
      <c r="C18" s="36"/>
      <c r="D18" s="37"/>
      <c r="E18" s="32" t="s">
        <v>30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1:16" s="11" customFormat="1">
      <c r="B19" s="45" t="s">
        <v>7</v>
      </c>
      <c r="C19" s="45"/>
      <c r="D19" s="45"/>
      <c r="E19" s="32" t="s">
        <v>54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s="11" customFormat="1">
      <c r="B20" s="45" t="s">
        <v>8</v>
      </c>
      <c r="C20" s="45"/>
      <c r="D20" s="45"/>
      <c r="E20" s="32" t="s">
        <v>53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1:16">
      <c r="A21" s="11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11"/>
    </row>
    <row r="22" spans="1:16" s="11" customFormat="1">
      <c r="A22"/>
      <c r="B22" s="11" t="s">
        <v>32</v>
      </c>
      <c r="D22"/>
      <c r="E22"/>
      <c r="F22"/>
      <c r="G22"/>
      <c r="H22"/>
      <c r="I22"/>
      <c r="J22" s="7"/>
      <c r="K22"/>
      <c r="L22" s="8"/>
      <c r="M22" s="8"/>
      <c r="N22" s="10"/>
      <c r="O22"/>
      <c r="P22"/>
    </row>
    <row r="23" spans="1:16">
      <c r="A23" s="11"/>
      <c r="B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>
      <c r="B24" t="s">
        <v>11</v>
      </c>
    </row>
    <row r="25" spans="1:16">
      <c r="D25" s="3" t="str">
        <f>Query2_USERN</f>
        <v>Шушпанникова Елена Викторовна</v>
      </c>
    </row>
    <row r="26" spans="1:16">
      <c r="B26" t="s">
        <v>12</v>
      </c>
      <c r="D26" s="3" t="str">
        <f>Query2_USERT</f>
        <v>(347)221-57-56</v>
      </c>
    </row>
    <row r="27" spans="1:16">
      <c r="B27" t="s">
        <v>13</v>
      </c>
      <c r="D27" s="3" t="str">
        <f>Query2_USERE</f>
        <v/>
      </c>
    </row>
  </sheetData>
  <mergeCells count="31">
    <mergeCell ref="E18:P18"/>
    <mergeCell ref="E19:P19"/>
    <mergeCell ref="E20:P20"/>
    <mergeCell ref="B19:D19"/>
    <mergeCell ref="B20:D20"/>
    <mergeCell ref="B18:D18"/>
    <mergeCell ref="E15:P15"/>
    <mergeCell ref="M4:M5"/>
    <mergeCell ref="L4:L5"/>
    <mergeCell ref="B14:D14"/>
    <mergeCell ref="B16:D16"/>
    <mergeCell ref="B12:D12"/>
    <mergeCell ref="B11:O11"/>
    <mergeCell ref="B13:D13"/>
    <mergeCell ref="E16:P16"/>
    <mergeCell ref="E17:P17"/>
    <mergeCell ref="B17:D17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10:O10"/>
    <mergeCell ref="B15:D15"/>
    <mergeCell ref="E12:P12"/>
    <mergeCell ref="E13:P13"/>
    <mergeCell ref="E14:P1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33</v>
      </c>
      <c r="B5" t="e">
        <f>XLR_ERRNAME</f>
        <v>#NAME?</v>
      </c>
    </row>
    <row r="6" spans="1:19">
      <c r="A6" t="s">
        <v>34</v>
      </c>
      <c r="B6">
        <v>8048</v>
      </c>
      <c r="C6" s="30" t="s">
        <v>35</v>
      </c>
      <c r="D6">
        <v>4925</v>
      </c>
      <c r="E6" s="30" t="s">
        <v>36</v>
      </c>
      <c r="F6" s="30" t="s">
        <v>37</v>
      </c>
      <c r="G6" s="30" t="s">
        <v>38</v>
      </c>
      <c r="H6" s="30" t="s">
        <v>38</v>
      </c>
      <c r="I6" s="30" t="s">
        <v>38</v>
      </c>
      <c r="J6" s="30" t="s">
        <v>36</v>
      </c>
      <c r="K6" s="30" t="s">
        <v>39</v>
      </c>
      <c r="L6" s="30" t="s">
        <v>40</v>
      </c>
      <c r="M6" s="30" t="s">
        <v>41</v>
      </c>
      <c r="N6" s="30" t="s">
        <v>38</v>
      </c>
      <c r="O6">
        <v>2959</v>
      </c>
      <c r="P6" s="30" t="s">
        <v>42</v>
      </c>
      <c r="Q6">
        <v>0</v>
      </c>
      <c r="R6" s="30" t="s">
        <v>38</v>
      </c>
      <c r="S6" s="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2014-11-24T08:35:09Z</cp:lastPrinted>
  <dcterms:created xsi:type="dcterms:W3CDTF">2013-12-19T08:11:42Z</dcterms:created>
  <dcterms:modified xsi:type="dcterms:W3CDTF">2014-11-28T03:46:05Z</dcterms:modified>
</cp:coreProperties>
</file>