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05" windowWidth="15480" windowHeight="9975"/>
  </bookViews>
  <sheets>
    <sheet name="Лист1" sheetId="1" r:id="rId1"/>
    <sheet name="Лист2" sheetId="2" r:id="rId2"/>
    <sheet name="Лист3" sheetId="3" r:id="rId3"/>
  </sheets>
  <definedNames>
    <definedName name="Query1">Лист1!$A$10:$Z$13</definedName>
    <definedName name="Query3">Лист1!#REF!</definedName>
  </definedNames>
  <calcPr calcId="124519"/>
</workbook>
</file>

<file path=xl/calcChain.xml><?xml version="1.0" encoding="utf-8"?>
<calcChain xmlns="http://schemas.openxmlformats.org/spreadsheetml/2006/main">
  <c r="H9" i="1"/>
  <c r="J9" s="1"/>
  <c r="K9" s="1"/>
  <c r="H8"/>
  <c r="J8" s="1"/>
  <c r="K8" s="1"/>
  <c r="H10"/>
  <c r="J10" s="1"/>
  <c r="K10" s="1"/>
  <c r="H11"/>
  <c r="J11" s="1"/>
  <c r="K11" s="1"/>
  <c r="H12"/>
  <c r="J12" s="1"/>
  <c r="K12" s="1"/>
  <c r="H7"/>
  <c r="J7" s="1"/>
  <c r="K7" l="1"/>
  <c r="K13" s="1"/>
  <c r="J13"/>
  <c r="K14" l="1"/>
</calcChain>
</file>

<file path=xl/sharedStrings.xml><?xml version="1.0" encoding="utf-8"?>
<sst xmlns="http://schemas.openxmlformats.org/spreadsheetml/2006/main" count="59" uniqueCount="51">
  <si>
    <t>СПЕЦИФИКАЦИЯ</t>
  </si>
  <si>
    <t>ЛОТ</t>
  </si>
  <si>
    <t>Поставка кроссового оборудования</t>
  </si>
  <si>
    <t>Отдел капитального строительства (ОКС)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</si>
  <si>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</si>
  <si>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</si>
  <si>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</si>
  <si>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</si>
  <si>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</si>
  <si>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</si>
  <si>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</si>
  <si>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</si>
  <si>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</si>
  <si>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</si>
  <si>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III кв.</t>
  </si>
  <si>
    <t>Итого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</si>
  <si>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</si>
  <si>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</si>
  <si>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</si>
  <si>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</si>
  <si>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</si>
  <si>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</si>
  <si>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2 Инструкция по применению на русском языке</t>
  </si>
  <si>
    <t>3 Техническое описание поставляемого Товара</t>
  </si>
  <si>
    <t>Инициатор закупки:</t>
  </si>
  <si>
    <t xml:space="preserve">Кроссовое оборудование  на 200 номеров  стоечного исполнения </t>
  </si>
  <si>
    <t xml:space="preserve">Кроссовое оборудование  на 400 номеров  стоечного исполнения </t>
  </si>
  <si>
    <t xml:space="preserve">Кроссовое оборудование  на 600 номеров  стоечного исполнения </t>
  </si>
  <si>
    <t xml:space="preserve">Кроссовое оборудование  на 200 номеров настенного исполнения </t>
  </si>
  <si>
    <t xml:space="preserve">Кроссовое оборудование  на 400 номеров настенного исполнения </t>
  </si>
  <si>
    <t xml:space="preserve">Кроссовое оборудование  на 600 номеров настенного исполнения </t>
  </si>
  <si>
    <t>к-т</t>
  </si>
  <si>
    <t>19</t>
  </si>
  <si>
    <t>13</t>
  </si>
  <si>
    <t>3</t>
  </si>
  <si>
    <t>5</t>
  </si>
  <si>
    <t>1</t>
  </si>
  <si>
    <t>2</t>
  </si>
  <si>
    <t>0</t>
  </si>
  <si>
    <t>pI02</t>
  </si>
  <si>
    <t xml:space="preserve">Приложение </t>
  </si>
  <si>
    <t>Предельная сумма лота составляет: 2 412 746,00руб. с НДС.</t>
  </si>
  <si>
    <t xml:space="preserve"> Яппарова Р.Д. тел.: (347) 221-56-62;  8-901-817-39-50 эл.почта r.yapparova@bashtel.ru</t>
  </si>
  <si>
    <t>Гаврилов В.А. тел. 221-57-20</t>
  </si>
  <si>
    <t>1 Декларация о соответствии, Сертификат соответствия стандартам</t>
  </si>
  <si>
    <t>IV кв.</t>
  </si>
  <si>
    <t xml:space="preserve">Кроссовое оборудование представляет собой коммутационное распределительное оборудование связи.  Кросс выпускается для размещения в статив (шкаф 42U). Конструкция кросса состоит из    монтажного основания, плинтов. Количество  монтажных оснований  и комплектующих к кроссу определяется емкостью кросса.
Емкость кросса определяется в номерах. Один номер включает в себя линейную и станционную пару и рассчитан на подключение одной двухпроводной линии.
 В комплектацию кроссового оборудования входит:
• Опора несущая для плинтов (количество определяется емкостью)
• Устройство защиты станций типа МЗК  на пару  с индикатором (в соответствие с тех. требованиями)
• .Плинты 10x2 – предназначены для подключения кабелей и кроссированных проводов,     комплектация проходит в зависимости от емкости абонентской линии;
• размыкатель индивидуальный – для отключения  двухпроводных линий при проведении служебных работ и для блокировки номера;
• плинт маркировочный – для надписей и особых отметок;
• хомуты пластиковые – для крепления кроссированных проводов                                                                                               • врезной инструмент  для врезки кабеля и кроссировочных     проводов  для мгновенной врезки провода во врезной контакт  с одновременной  обрезкой лишнего кабеля. (1 на кросс) 
Гарантийный срок службы не менее 24 месяцев .
</t>
  </si>
  <si>
    <t>Кроссовое оборудование представляет собой коммутационное распределительное оборудование связи. Унифицированные кроссы выпускаются в настенном исполнении. Конструкция кросса состоит из унифицированных элементов: реек монтажных, оснований и плинтов, что позволяет формировать кроссы с односторонним (настенном ) размещением линейной и станционной части. Количество реек монтажных и комплектующих к кроссу определяется емкостью кросса. В конструкции каркаса предусмотрены кронштейны-кольца для формирования вертикальных и горизонтальных потоков кроссировочных проводов на линейной и станционной стороне кросса.
Емкость кросса определяется в номерах. Один номер включает в себя линейную и станционную пару и рассчитан на подключение одной двухпроводной линии.
В комплектацию кроссового оборудования входит:
• Каркас металлический  он определяется емкостью
• Устройство защиты станций типа МЗК  на пару  с индикатором (в соответствие с тех. требованиями)
• .Плинты 10x2 – предназначены для подключения кабелей и кроссированных проводов,     комплектация проходит в зависимости от емкости абонентской линии;
• размыкатель индивидуальный – для отключения  двухпроводных линий при проведении служебных работ и для блокировки номера;
• плинт маркировочный – для надписей и особых отметок;
• хомуты пластиковые – для крепления кроссированных проводов
   •   врезной инструмент  для врезки кабеля и кроссировочных проводов  для мгновенной врезки провода во врезной контакт   одновременной  обрезкой лишнего кабеля. (1 на кросс)                                           Гарантийный срок службы не менее 24 месяцев .</t>
  </si>
  <si>
    <t xml:space="preserve"> "Башинформсвязь" ЦТЭ                г. Уфа, ул. Каспийская, 14                 конт. Тел. 8-905-352-77-79  Иксанова Ф.С.</t>
  </si>
  <si>
    <t>Контактное лицо по тех. вопросам</t>
  </si>
  <si>
    <t>2 квартал 2014г.  до  - 20 апреля;    3квартал 2014г. - до 10 июля;    4квартал2014  - до 1 сентября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</si>
</sst>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0" fillId="0" borderId="1" xfId="0" applyFont="1" applyBorder="1" applyAlignment="1">
      <alignment horizontal="center" vertical="center"/>
    </xf>
    <xf numFmtId="0" fontId="0" fillId="0" borderId="0" xfId="0"/>
    <xf numFmtId="0" fontId="0" fillId="0" borderId="0" xfId="0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5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4" fillId="0" borderId="5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/>
    </xf>
    <xf numFmtId="0" fontId="0" fillId="0" borderId="5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24"/>
  <sheetViews>
    <sheetView tabSelected="1" view="pageBreakPreview" topLeftCell="A10" zoomScale="60" zoomScaleNormal="70" workbookViewId="0">
      <selection activeCell="E14" sqref="E14"/>
    </sheetView>
  </sheetViews>
  <sheetFormatPr defaultRowHeight="15"/>
  <cols>
    <col min="2" max="2" width="28.85546875" customWidth="1"/>
    <col min="3" max="3" width="55.42578125" customWidth="1"/>
    <col min="5" max="5" width="13.7109375" customWidth="1"/>
    <col min="6" max="6" width="8.85546875" customWidth="1"/>
    <col min="9" max="9" width="19" customWidth="1"/>
    <col min="10" max="10" width="15.5703125" customWidth="1"/>
    <col min="11" max="11" width="20.85546875" customWidth="1"/>
    <col min="12" max="12" width="27.5703125" customWidth="1"/>
  </cols>
  <sheetData>
    <row r="1" spans="1:26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12" t="s">
        <v>40</v>
      </c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>
      <c r="A3" s="2" t="s">
        <v>1</v>
      </c>
      <c r="B3" s="15" t="s">
        <v>2</v>
      </c>
      <c r="C3" s="14"/>
      <c r="D3" s="2"/>
      <c r="E3" s="14" t="s">
        <v>3</v>
      </c>
      <c r="F3" s="2"/>
      <c r="G3" s="2"/>
      <c r="H3" s="2"/>
      <c r="I3" s="2"/>
      <c r="J3" s="2"/>
      <c r="K3" s="2"/>
      <c r="L3" s="12" t="s">
        <v>39</v>
      </c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>
      <c r="A4" s="45" t="s">
        <v>4</v>
      </c>
      <c r="B4" s="45" t="s">
        <v>5</v>
      </c>
      <c r="C4" s="45" t="s">
        <v>6</v>
      </c>
      <c r="D4" s="45" t="s">
        <v>7</v>
      </c>
      <c r="E4" s="47" t="s">
        <v>8</v>
      </c>
      <c r="F4" s="47"/>
      <c r="G4" s="47"/>
      <c r="H4" s="47"/>
      <c r="I4" s="32" t="s">
        <v>9</v>
      </c>
      <c r="J4" s="30" t="s">
        <v>10</v>
      </c>
      <c r="K4" s="46" t="s">
        <v>11</v>
      </c>
      <c r="L4" s="45" t="s">
        <v>12</v>
      </c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>
      <c r="A5" s="45"/>
      <c r="B5" s="45"/>
      <c r="C5" s="45"/>
      <c r="D5" s="45"/>
      <c r="E5" s="4" t="s">
        <v>13</v>
      </c>
      <c r="F5" s="4" t="s">
        <v>14</v>
      </c>
      <c r="G5" s="4" t="s">
        <v>45</v>
      </c>
      <c r="H5" s="4" t="s">
        <v>15</v>
      </c>
      <c r="I5" s="33"/>
      <c r="J5" s="31"/>
      <c r="K5" s="46"/>
      <c r="L5" s="45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7">
        <v>10</v>
      </c>
      <c r="K6" s="7">
        <v>11</v>
      </c>
      <c r="L6" s="7">
        <v>12</v>
      </c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s="2" customFormat="1" ht="123" customHeight="1">
      <c r="A7" s="1">
        <v>1</v>
      </c>
      <c r="B7" s="16" t="s">
        <v>25</v>
      </c>
      <c r="C7" s="48" t="s">
        <v>46</v>
      </c>
      <c r="D7" s="1" t="s">
        <v>31</v>
      </c>
      <c r="E7" s="1">
        <v>2</v>
      </c>
      <c r="F7" s="1">
        <v>3</v>
      </c>
      <c r="G7" s="1">
        <v>0</v>
      </c>
      <c r="H7" s="1">
        <f>E7+F7+G7</f>
        <v>5</v>
      </c>
      <c r="I7" s="22">
        <v>24000</v>
      </c>
      <c r="J7" s="22">
        <f>I7*H7</f>
        <v>120000</v>
      </c>
      <c r="K7" s="22">
        <f>J7*1.18</f>
        <v>141600</v>
      </c>
      <c r="L7" s="55" t="s">
        <v>48</v>
      </c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s="2" customFormat="1" ht="125.25" customHeight="1">
      <c r="A8" s="1">
        <v>2</v>
      </c>
      <c r="B8" s="16" t="s">
        <v>26</v>
      </c>
      <c r="C8" s="49"/>
      <c r="D8" s="1" t="s">
        <v>31</v>
      </c>
      <c r="E8" s="1">
        <v>3</v>
      </c>
      <c r="F8" s="1">
        <v>0</v>
      </c>
      <c r="G8" s="1">
        <v>0</v>
      </c>
      <c r="H8" s="1">
        <f t="shared" ref="H8:H12" si="0">E8+F8+G8</f>
        <v>3</v>
      </c>
      <c r="I8" s="22">
        <v>47000</v>
      </c>
      <c r="J8" s="22">
        <f t="shared" ref="J8:J12" si="1">I8*H8</f>
        <v>141000</v>
      </c>
      <c r="K8" s="22">
        <f t="shared" ref="K8:K12" si="2">J8*1.18</f>
        <v>166380</v>
      </c>
      <c r="L8" s="42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s="2" customFormat="1" ht="201.75" customHeight="1">
      <c r="A9" s="1">
        <v>3</v>
      </c>
      <c r="B9" s="16" t="s">
        <v>27</v>
      </c>
      <c r="C9" s="50"/>
      <c r="D9" s="1" t="s">
        <v>31</v>
      </c>
      <c r="E9" s="1">
        <v>2</v>
      </c>
      <c r="F9" s="1">
        <v>0</v>
      </c>
      <c r="G9" s="1">
        <v>0</v>
      </c>
      <c r="H9" s="1">
        <f t="shared" si="0"/>
        <v>2</v>
      </c>
      <c r="I9" s="22">
        <v>69500</v>
      </c>
      <c r="J9" s="22">
        <f t="shared" si="1"/>
        <v>139000</v>
      </c>
      <c r="K9" s="22">
        <f t="shared" si="2"/>
        <v>164020</v>
      </c>
      <c r="L9" s="43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50.75" customHeight="1">
      <c r="A10" s="17">
        <v>4</v>
      </c>
      <c r="B10" s="24" t="s">
        <v>28</v>
      </c>
      <c r="C10" s="51" t="s">
        <v>47</v>
      </c>
      <c r="D10" s="1" t="s">
        <v>31</v>
      </c>
      <c r="E10" s="18" t="s">
        <v>32</v>
      </c>
      <c r="F10" s="18" t="s">
        <v>33</v>
      </c>
      <c r="G10" s="18" t="s">
        <v>34</v>
      </c>
      <c r="H10" s="1">
        <f t="shared" si="0"/>
        <v>35</v>
      </c>
      <c r="I10" s="23">
        <v>27500</v>
      </c>
      <c r="J10" s="22">
        <f t="shared" si="1"/>
        <v>962500</v>
      </c>
      <c r="K10" s="22">
        <f t="shared" si="2"/>
        <v>1135750</v>
      </c>
      <c r="L10" s="41" t="s">
        <v>48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203.25" customHeight="1">
      <c r="A11" s="17">
        <v>5</v>
      </c>
      <c r="B11" s="24" t="s">
        <v>29</v>
      </c>
      <c r="C11" s="52"/>
      <c r="D11" s="1" t="s">
        <v>31</v>
      </c>
      <c r="E11" s="18" t="s">
        <v>34</v>
      </c>
      <c r="F11" s="18" t="s">
        <v>35</v>
      </c>
      <c r="G11" s="18" t="s">
        <v>36</v>
      </c>
      <c r="H11" s="1">
        <f t="shared" si="0"/>
        <v>9</v>
      </c>
      <c r="I11" s="23">
        <v>50800</v>
      </c>
      <c r="J11" s="22">
        <f t="shared" si="1"/>
        <v>457200</v>
      </c>
      <c r="K11" s="22">
        <f t="shared" si="2"/>
        <v>539496</v>
      </c>
      <c r="L11" s="4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80.75" customHeight="1">
      <c r="A12" s="17">
        <v>6</v>
      </c>
      <c r="B12" s="24" t="s">
        <v>30</v>
      </c>
      <c r="C12" s="53"/>
      <c r="D12" s="1" t="s">
        <v>31</v>
      </c>
      <c r="E12" s="18" t="s">
        <v>37</v>
      </c>
      <c r="F12" s="18" t="s">
        <v>36</v>
      </c>
      <c r="G12" s="18" t="s">
        <v>38</v>
      </c>
      <c r="H12" s="1">
        <f t="shared" si="0"/>
        <v>3</v>
      </c>
      <c r="I12" s="23">
        <v>75000</v>
      </c>
      <c r="J12" s="22">
        <f t="shared" si="1"/>
        <v>225000</v>
      </c>
      <c r="K12" s="22">
        <f t="shared" si="2"/>
        <v>265500</v>
      </c>
      <c r="L12" s="43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>
      <c r="A13" s="9"/>
      <c r="B13" s="10"/>
      <c r="C13" s="10"/>
      <c r="D13" s="11"/>
      <c r="E13" s="11"/>
      <c r="F13" s="11"/>
      <c r="G13" s="11"/>
      <c r="H13" s="11"/>
      <c r="I13" s="13"/>
      <c r="J13" s="20">
        <f>SUM(J7:J12)</f>
        <v>2044700</v>
      </c>
      <c r="K13" s="21">
        <f>SUM(K7:K12)</f>
        <v>2412746</v>
      </c>
      <c r="L13" s="3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>
      <c r="A14" s="8"/>
      <c r="B14" s="3"/>
      <c r="C14" s="3"/>
      <c r="D14" s="8"/>
      <c r="E14" s="8"/>
      <c r="F14" s="8"/>
      <c r="G14" s="8"/>
      <c r="H14" s="8"/>
      <c r="I14" s="8"/>
      <c r="J14" s="8" t="s">
        <v>16</v>
      </c>
      <c r="K14" s="19">
        <f>K13-J13</f>
        <v>368046</v>
      </c>
      <c r="L14" s="3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s="2" customFormat="1">
      <c r="A15" s="40" t="s">
        <v>41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pans="1:26" s="2" customFormat="1">
      <c r="A16" s="40" t="s">
        <v>17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pans="1:17" s="2" customFormat="1">
      <c r="A17" s="34" t="s">
        <v>18</v>
      </c>
      <c r="B17" s="34"/>
      <c r="C17" s="54" t="s">
        <v>50</v>
      </c>
      <c r="D17" s="54"/>
      <c r="E17" s="54"/>
      <c r="F17" s="54"/>
      <c r="G17" s="54"/>
      <c r="H17" s="54"/>
      <c r="I17" s="54"/>
      <c r="J17" s="54"/>
      <c r="K17" s="54"/>
      <c r="L17" s="54"/>
    </row>
    <row r="18" spans="1:17" s="2" customFormat="1" ht="30" customHeight="1">
      <c r="A18" s="34" t="s">
        <v>19</v>
      </c>
      <c r="B18" s="34"/>
      <c r="C18" s="35" t="s">
        <v>20</v>
      </c>
      <c r="D18" s="35"/>
      <c r="E18" s="35"/>
      <c r="F18" s="35"/>
      <c r="G18" s="35"/>
      <c r="H18" s="35"/>
      <c r="I18" s="35"/>
      <c r="J18" s="35"/>
      <c r="K18" s="35"/>
      <c r="L18" s="35"/>
      <c r="M18" s="3"/>
      <c r="N18" s="3"/>
      <c r="O18" s="3"/>
      <c r="P18" s="3"/>
      <c r="Q18" s="3"/>
    </row>
    <row r="19" spans="1:17" s="2" customFormat="1">
      <c r="A19" s="36" t="s">
        <v>21</v>
      </c>
      <c r="B19" s="37"/>
      <c r="C19" s="40" t="s">
        <v>44</v>
      </c>
      <c r="D19" s="40"/>
      <c r="E19" s="40"/>
      <c r="F19" s="40"/>
      <c r="G19" s="40"/>
      <c r="H19" s="40"/>
      <c r="I19" s="40"/>
      <c r="J19" s="40"/>
      <c r="K19" s="40"/>
      <c r="L19" s="40"/>
    </row>
    <row r="20" spans="1:17" s="2" customFormat="1">
      <c r="A20" s="38"/>
      <c r="B20" s="39"/>
      <c r="C20" s="40" t="s">
        <v>22</v>
      </c>
      <c r="D20" s="40"/>
      <c r="E20" s="40"/>
      <c r="F20" s="40"/>
      <c r="G20" s="40"/>
      <c r="H20" s="40"/>
      <c r="I20" s="40"/>
      <c r="J20" s="40"/>
      <c r="K20" s="40"/>
      <c r="L20" s="40"/>
    </row>
    <row r="21" spans="1:17" s="2" customFormat="1">
      <c r="A21" s="38"/>
      <c r="B21" s="39"/>
      <c r="C21" s="27" t="s">
        <v>23</v>
      </c>
      <c r="D21" s="28"/>
      <c r="E21" s="28"/>
      <c r="F21" s="28"/>
      <c r="G21" s="28"/>
      <c r="H21" s="28"/>
      <c r="I21" s="28"/>
      <c r="J21" s="28"/>
      <c r="K21" s="28"/>
      <c r="L21" s="29"/>
    </row>
    <row r="22" spans="1:17" s="2" customFormat="1">
      <c r="A22" s="25" t="s">
        <v>24</v>
      </c>
      <c r="B22" s="26"/>
      <c r="C22" s="27" t="s">
        <v>42</v>
      </c>
      <c r="D22" s="28"/>
      <c r="E22" s="28"/>
      <c r="F22" s="28"/>
      <c r="G22" s="28"/>
      <c r="H22" s="28"/>
      <c r="I22" s="28"/>
      <c r="J22" s="28"/>
      <c r="K22" s="28"/>
      <c r="L22" s="29"/>
    </row>
    <row r="23" spans="1:17" s="2" customFormat="1">
      <c r="A23" s="34" t="s">
        <v>49</v>
      </c>
      <c r="B23" s="34"/>
      <c r="C23" s="40" t="s">
        <v>43</v>
      </c>
      <c r="D23" s="40"/>
      <c r="E23" s="40"/>
      <c r="F23" s="40"/>
      <c r="G23" s="40"/>
      <c r="H23" s="40"/>
      <c r="I23" s="40"/>
      <c r="J23" s="40"/>
      <c r="K23" s="40"/>
      <c r="L23" s="40"/>
    </row>
    <row r="24" spans="1:17" s="2" customFormat="1"/>
  </sheetData>
  <mergeCells count="28">
    <mergeCell ref="A23:B23"/>
    <mergeCell ref="C23:L23"/>
    <mergeCell ref="A17:B17"/>
    <mergeCell ref="A2:L2"/>
    <mergeCell ref="A4:A5"/>
    <mergeCell ref="B4:B5"/>
    <mergeCell ref="K4:K5"/>
    <mergeCell ref="L4:L5"/>
    <mergeCell ref="C4:C5"/>
    <mergeCell ref="D4:D5"/>
    <mergeCell ref="E4:H4"/>
    <mergeCell ref="C7:C9"/>
    <mergeCell ref="C10:C12"/>
    <mergeCell ref="A15:L15"/>
    <mergeCell ref="A16:L16"/>
    <mergeCell ref="C17:L17"/>
    <mergeCell ref="A22:B22"/>
    <mergeCell ref="C22:L22"/>
    <mergeCell ref="J4:J5"/>
    <mergeCell ref="I4:I5"/>
    <mergeCell ref="A18:B18"/>
    <mergeCell ref="C18:L18"/>
    <mergeCell ref="A19:B21"/>
    <mergeCell ref="C19:L19"/>
    <mergeCell ref="C20:L20"/>
    <mergeCell ref="C21:L21"/>
    <mergeCell ref="L7:L9"/>
    <mergeCell ref="L10:L12"/>
  </mergeCells>
  <pageMargins left="0.7" right="0.7" top="0.75" bottom="0.75" header="0.3" footer="0.3"/>
  <pageSetup paperSize="9" scale="57" fitToHeight="0" orientation="landscape" r:id="rId1"/>
  <rowBreaks count="1" manualBreakCount="1">
    <brk id="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Query1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2014-03-17T03:30:59Z</cp:lastPrinted>
  <dcterms:created xsi:type="dcterms:W3CDTF">2014-03-14T08:04:56Z</dcterms:created>
  <dcterms:modified xsi:type="dcterms:W3CDTF">2014-03-19T04:21:45Z</dcterms:modified>
</cp:coreProperties>
</file>