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510" windowWidth="21840" windowHeight="1171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2" i="1"/>
  <c r="I13"/>
  <c r="I14"/>
  <c r="I15"/>
  <c r="I16"/>
  <c r="I17"/>
  <c r="I18"/>
  <c r="I19"/>
  <c r="I20"/>
  <c r="I21"/>
  <c r="I22"/>
  <c r="I23"/>
  <c r="I24"/>
  <c r="I25"/>
  <c r="I26"/>
  <c r="I27"/>
  <c r="I11"/>
  <c r="J11" l="1"/>
  <c r="J12"/>
  <c r="J13"/>
  <c r="J14"/>
  <c r="J15"/>
  <c r="J16"/>
  <c r="J17"/>
  <c r="J18"/>
  <c r="J19"/>
  <c r="J20"/>
  <c r="J21"/>
  <c r="J22"/>
  <c r="J23"/>
  <c r="J24"/>
  <c r="J25"/>
  <c r="J26"/>
  <c r="J27"/>
  <c r="J28" l="1"/>
</calcChain>
</file>

<file path=xl/sharedStrings.xml><?xml version="1.0" encoding="utf-8"?>
<sst xmlns="http://schemas.openxmlformats.org/spreadsheetml/2006/main" count="65" uniqueCount="58">
  <si>
    <t>№ пп</t>
  </si>
  <si>
    <t>Наименование</t>
  </si>
  <si>
    <t>Ед. изм.</t>
  </si>
  <si>
    <t>Кол.</t>
  </si>
  <si>
    <t>100 м кабеля</t>
  </si>
  <si>
    <t>Стоимость единицы, руб. без НДС</t>
  </si>
  <si>
    <t>Общая стоимость, руб., без НДС</t>
  </si>
  <si>
    <t>Итого:</t>
  </si>
  <si>
    <t>Коэффициент: 0,7</t>
  </si>
  <si>
    <t>Измерение на смонтированном участке волоконно-оптического кабеля ГТС в одном направлении с числом волокон: 4</t>
  </si>
  <si>
    <t>1 участок</t>
  </si>
  <si>
    <t>Установка, монтаж УССЛК с учетом измерений в процессе монтажа на волоконно-оптическом кабеле ГТС с числом волокон: 8</t>
  </si>
  <si>
    <t>1 УССЛК</t>
  </si>
  <si>
    <t>Муфты прямые с учетом измерений рефлектометром в процессе монтажа на кабеле ГТС в колодце с числом волокон: 8</t>
  </si>
  <si>
    <t>1 шт.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</si>
  <si>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</si>
  <si>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</si>
  <si>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Прокладка волоконно-оптических кабелей в канализации: в трубопроводе по занятому каналу</t>
  </si>
  <si>
    <t>Кабель до 35 кВ в проложенных трубах, блоках и коробах, масса 1 м кабеля: до 1 кг</t>
  </si>
  <si>
    <t>Прокладка кабеля, масса 1 м: до 1 кг, по стене кирпичной</t>
  </si>
  <si>
    <t>Рукав металлический наружным диаметром: до 48 мм</t>
  </si>
  <si>
    <t>100 м</t>
  </si>
  <si>
    <t>Измерение затухания на кабельной площадке волоконно-оптического кабеля ГТС с числом волокон: 8</t>
  </si>
  <si>
    <t>1 кабель (строительная длина)</t>
  </si>
  <si>
    <t>Труба винипластовая по установленным конструкциям, по стенам и колоннам с креплением скобами, диаметр: до 50 мм</t>
  </si>
  <si>
    <t xml:space="preserve"> Расчет строительства объекта №1</t>
  </si>
  <si>
    <t>Базовая цена</t>
  </si>
  <si>
    <t>Обоснование</t>
  </si>
  <si>
    <t>ТЕРм10-01-055-02</t>
  </si>
  <si>
    <t>ТЕРм10-06-055-02</t>
  </si>
  <si>
    <t>ТЕРм10-06-051-02</t>
  </si>
  <si>
    <t>ТЕР46-03-002-07</t>
  </si>
  <si>
    <t>ТЕРм10-06-048-07</t>
  </si>
  <si>
    <t>ТЕРм08-02-148-01</t>
  </si>
  <si>
    <t>ТЕРм10-06-053-02</t>
  </si>
  <si>
    <t>ТЕРм08-02-409-02</t>
  </si>
  <si>
    <t>ТЕРм08-02-411-01</t>
  </si>
  <si>
    <t>ТЕРм10-06-054-01</t>
  </si>
  <si>
    <t>ТЕРм10-01-054-03</t>
  </si>
  <si>
    <t>Прокладка кабеля по плоскому кабельросту типа "Решетка"</t>
  </si>
  <si>
    <t>100м кабеля</t>
  </si>
  <si>
    <t>ТЕРм10-06-034-27</t>
  </si>
  <si>
    <t>Герметизация канала кабельной канализации: свободного</t>
  </si>
  <si>
    <t>1 канал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</si>
  <si>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</si>
  <si>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</si>
  <si>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ТЕРм10-06-053-03</t>
  </si>
  <si>
    <t>Измерение затухания на кабельной площадке волоконно-оптического кабеля ГТС с числом волокон: 12</t>
  </si>
  <si>
    <t>ТЕРм10-06-048-06</t>
  </si>
  <si>
    <t>Прокладка волоконно-оптических кабелей в канализации: в трубопроводе по свободному каналу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</si>
  <si>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</si>
  <si>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</si>
  <si>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Шкаф для трубных проводок: настенный, размер до 800х1800 мм(антиванд)</t>
  </si>
  <si>
    <t>1шт</t>
  </si>
  <si>
    <t>Коэф. снижения (0&lt;Са≤1)</t>
  </si>
  <si>
    <t>Коэф. пересчета</t>
  </si>
  <si>
    <t>ТЕРм10-06-037-07 прим.</t>
  </si>
  <si>
    <t>Приложение №1.2 к Извещению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</si>
</sst>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0" fontId="5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Fill="1"/>
    <xf numFmtId="49" fontId="5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5" fillId="0" borderId="6" xfId="0" applyNumberFormat="1" applyFont="1" applyBorder="1" applyAlignment="1">
      <alignment vertical="top" wrapText="1"/>
    </xf>
    <xf numFmtId="4" fontId="5" fillId="0" borderId="0" xfId="0" applyNumberFormat="1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4" fontId="4" fillId="0" borderId="5" xfId="0" applyNumberFormat="1" applyFont="1" applyBorder="1" applyAlignment="1">
      <alignment horizontal="right" vertical="top"/>
    </xf>
    <xf numFmtId="4" fontId="4" fillId="0" borderId="0" xfId="0" applyNumberFormat="1" applyFont="1" applyAlignment="1">
      <alignment horizontal="left" vertical="top" wrapText="1"/>
    </xf>
    <xf numFmtId="4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center" vertical="top" wrapText="1"/>
    </xf>
    <xf numFmtId="4" fontId="3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4" fontId="5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workbookViewId="0">
      <pane ySplit="10" topLeftCell="A11" activePane="bottomLeft" state="frozen"/>
      <selection pane="bottomLeft" activeCell="D2" sqref="D2:H2"/>
    </sheetView>
  </sheetViews>
  <sheetFormatPr defaultRowHeight="15"/>
  <cols>
    <col min="1" max="1" width="5.28515625" bestFit="1" customWidth="1"/>
    <col min="2" max="2" width="17.5703125" customWidth="1"/>
    <col min="3" max="3" width="24.7109375" customWidth="1"/>
    <col min="4" max="4" width="15" customWidth="1"/>
    <col min="5" max="5" width="4.5703125" bestFit="1" customWidth="1"/>
    <col min="6" max="6" width="12.42578125" style="18" bestFit="1" customWidth="1"/>
    <col min="7" max="7" width="12.42578125" style="18" customWidth="1"/>
    <col min="8" max="8" width="11.42578125" style="18" customWidth="1"/>
    <col min="9" max="9" width="17.28515625" style="18" customWidth="1"/>
    <col min="10" max="10" width="15.7109375" style="18" customWidth="1"/>
  </cols>
  <sheetData>
    <row r="1" spans="1:10">
      <c r="D1" s="41" t="s">
        <v>57</v>
      </c>
      <c r="E1" s="41"/>
      <c r="F1" s="41"/>
      <c r="G1" s="41"/>
      <c r="H1" s="41"/>
    </row>
    <row r="2" spans="1:10">
      <c r="D2" s="41"/>
      <c r="E2" s="41"/>
      <c r="F2" s="41"/>
      <c r="G2" s="41"/>
      <c r="H2" s="41"/>
    </row>
    <row r="4" spans="1:10">
      <c r="A4" s="40" t="s">
        <v>25</v>
      </c>
      <c r="B4" s="40"/>
      <c r="C4" s="40"/>
      <c r="D4" s="40"/>
      <c r="E4" s="40"/>
      <c r="F4" s="40"/>
      <c r="G4" s="19"/>
    </row>
    <row r="5" spans="1:10">
      <c r="B5" s="7" t="s">
        <v>8</v>
      </c>
    </row>
    <row r="7" spans="1:10">
      <c r="A7" s="45" t="s">
        <v>0</v>
      </c>
      <c r="B7" s="48" t="s">
        <v>27</v>
      </c>
      <c r="C7" s="45" t="s">
        <v>1</v>
      </c>
      <c r="D7" s="45" t="s">
        <v>2</v>
      </c>
      <c r="E7" s="45" t="s">
        <v>3</v>
      </c>
      <c r="F7" s="42" t="s">
        <v>26</v>
      </c>
      <c r="G7" s="42" t="s">
        <v>54</v>
      </c>
      <c r="H7" s="42" t="s">
        <v>55</v>
      </c>
      <c r="I7" s="42" t="s">
        <v>5</v>
      </c>
      <c r="J7" s="42" t="s">
        <v>6</v>
      </c>
    </row>
    <row r="8" spans="1:10">
      <c r="A8" s="46"/>
      <c r="B8" s="49"/>
      <c r="C8" s="47"/>
      <c r="D8" s="45"/>
      <c r="E8" s="45"/>
      <c r="F8" s="51"/>
      <c r="G8" s="51"/>
      <c r="H8" s="51"/>
      <c r="I8" s="43"/>
      <c r="J8" s="43"/>
    </row>
    <row r="9" spans="1:10">
      <c r="A9" s="46"/>
      <c r="B9" s="50"/>
      <c r="C9" s="47"/>
      <c r="D9" s="45"/>
      <c r="E9" s="45"/>
      <c r="F9" s="52"/>
      <c r="G9" s="52"/>
      <c r="H9" s="52"/>
      <c r="I9" s="44"/>
      <c r="J9" s="44"/>
    </row>
    <row r="10" spans="1:10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20">
        <v>6</v>
      </c>
      <c r="G10" s="20">
        <v>7</v>
      </c>
      <c r="H10" s="20">
        <v>8</v>
      </c>
      <c r="I10" s="20">
        <v>9</v>
      </c>
      <c r="J10" s="20">
        <v>10</v>
      </c>
    </row>
    <row r="11" spans="1:10" s="13" customFormat="1" ht="36">
      <c r="A11" s="9">
        <v>1</v>
      </c>
      <c r="B11" s="10" t="s">
        <v>28</v>
      </c>
      <c r="C11" s="11" t="s">
        <v>19</v>
      </c>
      <c r="D11" s="12" t="s">
        <v>4</v>
      </c>
      <c r="E11" s="9">
        <v>1</v>
      </c>
      <c r="F11" s="21">
        <v>2041.42</v>
      </c>
      <c r="G11" s="37">
        <v>1</v>
      </c>
      <c r="H11" s="22">
        <v>2.4</v>
      </c>
      <c r="I11" s="22">
        <f>F11*H11*$G$11</f>
        <v>4899.4080000000004</v>
      </c>
      <c r="J11" s="22">
        <f t="shared" ref="J11:J27" si="0">E11*I11</f>
        <v>4899.4080000000004</v>
      </c>
    </row>
    <row r="12" spans="1:10" s="13" customFormat="1" ht="72">
      <c r="A12" s="9">
        <v>2</v>
      </c>
      <c r="B12" s="10" t="s">
        <v>37</v>
      </c>
      <c r="C12" s="11" t="s">
        <v>9</v>
      </c>
      <c r="D12" s="12" t="s">
        <v>10</v>
      </c>
      <c r="E12" s="9">
        <v>1</v>
      </c>
      <c r="F12" s="21">
        <v>532.25</v>
      </c>
      <c r="G12" s="38"/>
      <c r="H12" s="22">
        <v>2.4</v>
      </c>
      <c r="I12" s="22">
        <f t="shared" ref="I12:I27" si="1">F12*H12*$G$11</f>
        <v>1277.3999999999999</v>
      </c>
      <c r="J12" s="22">
        <f t="shared" si="0"/>
        <v>1277.3999999999999</v>
      </c>
    </row>
    <row r="13" spans="1:10" s="13" customFormat="1" ht="72">
      <c r="A13" s="9">
        <v>3</v>
      </c>
      <c r="B13" s="10" t="s">
        <v>29</v>
      </c>
      <c r="C13" s="11" t="s">
        <v>11</v>
      </c>
      <c r="D13" s="12" t="s">
        <v>12</v>
      </c>
      <c r="E13" s="9">
        <v>1</v>
      </c>
      <c r="F13" s="21">
        <v>3374.38</v>
      </c>
      <c r="G13" s="38"/>
      <c r="H13" s="22">
        <v>2.4</v>
      </c>
      <c r="I13" s="22">
        <f t="shared" si="1"/>
        <v>8098.5119999999997</v>
      </c>
      <c r="J13" s="22">
        <f t="shared" si="0"/>
        <v>8098.5119999999997</v>
      </c>
    </row>
    <row r="14" spans="1:10" s="13" customFormat="1" ht="72">
      <c r="A14" s="9">
        <v>4</v>
      </c>
      <c r="B14" s="10" t="s">
        <v>30</v>
      </c>
      <c r="C14" s="11" t="s">
        <v>13</v>
      </c>
      <c r="D14" s="12" t="s">
        <v>14</v>
      </c>
      <c r="E14" s="9">
        <v>1</v>
      </c>
      <c r="F14" s="21">
        <v>2381.5300000000002</v>
      </c>
      <c r="G14" s="38"/>
      <c r="H14" s="22">
        <v>2.4</v>
      </c>
      <c r="I14" s="22">
        <f t="shared" si="1"/>
        <v>5715.6720000000005</v>
      </c>
      <c r="J14" s="22">
        <f t="shared" si="0"/>
        <v>5715.6720000000005</v>
      </c>
    </row>
    <row r="15" spans="1:10" s="13" customFormat="1" ht="108">
      <c r="A15" s="9">
        <v>5</v>
      </c>
      <c r="B15" s="10" t="s">
        <v>31</v>
      </c>
      <c r="C15" s="11" t="s">
        <v>15</v>
      </c>
      <c r="D15" s="12" t="s">
        <v>16</v>
      </c>
      <c r="E15" s="9">
        <v>1</v>
      </c>
      <c r="F15" s="21">
        <v>5087.5600000000004</v>
      </c>
      <c r="G15" s="38"/>
      <c r="H15" s="22">
        <v>2.4</v>
      </c>
      <c r="I15" s="22">
        <f t="shared" si="1"/>
        <v>12210.144</v>
      </c>
      <c r="J15" s="22">
        <f t="shared" si="0"/>
        <v>12210.144</v>
      </c>
    </row>
    <row r="16" spans="1:10" s="13" customFormat="1" ht="60">
      <c r="A16" s="9">
        <v>6</v>
      </c>
      <c r="B16" s="10" t="s">
        <v>32</v>
      </c>
      <c r="C16" s="11" t="s">
        <v>17</v>
      </c>
      <c r="D16" s="12" t="s">
        <v>4</v>
      </c>
      <c r="E16" s="9">
        <v>1</v>
      </c>
      <c r="F16" s="21">
        <v>1097.6400000000001</v>
      </c>
      <c r="G16" s="38"/>
      <c r="H16" s="22">
        <v>2.4</v>
      </c>
      <c r="I16" s="22">
        <f t="shared" si="1"/>
        <v>2634.3360000000002</v>
      </c>
      <c r="J16" s="22">
        <f t="shared" si="0"/>
        <v>2634.3360000000002</v>
      </c>
    </row>
    <row r="17" spans="1:10" s="13" customFormat="1" ht="48">
      <c r="A17" s="9">
        <v>7</v>
      </c>
      <c r="B17" s="10" t="s">
        <v>33</v>
      </c>
      <c r="C17" s="11" t="s">
        <v>18</v>
      </c>
      <c r="D17" s="12" t="s">
        <v>4</v>
      </c>
      <c r="E17" s="9">
        <v>1</v>
      </c>
      <c r="F17" s="22">
        <v>963.17</v>
      </c>
      <c r="G17" s="38"/>
      <c r="H17" s="22">
        <v>2.4</v>
      </c>
      <c r="I17" s="22">
        <f t="shared" si="1"/>
        <v>2311.6079999999997</v>
      </c>
      <c r="J17" s="22">
        <f t="shared" si="0"/>
        <v>2311.6079999999997</v>
      </c>
    </row>
    <row r="18" spans="1:10" s="13" customFormat="1" ht="60">
      <c r="A18" s="9">
        <v>8</v>
      </c>
      <c r="B18" s="10" t="s">
        <v>34</v>
      </c>
      <c r="C18" s="11" t="s">
        <v>22</v>
      </c>
      <c r="D18" s="12" t="s">
        <v>23</v>
      </c>
      <c r="E18" s="9">
        <v>1</v>
      </c>
      <c r="F18" s="22">
        <v>1345</v>
      </c>
      <c r="G18" s="38"/>
      <c r="H18" s="22">
        <v>2.4</v>
      </c>
      <c r="I18" s="22">
        <f t="shared" si="1"/>
        <v>3228</v>
      </c>
      <c r="J18" s="22">
        <f t="shared" si="0"/>
        <v>3228</v>
      </c>
    </row>
    <row r="19" spans="1:10" s="13" customFormat="1" ht="60">
      <c r="A19" s="9">
        <v>9</v>
      </c>
      <c r="B19" s="10" t="s">
        <v>35</v>
      </c>
      <c r="C19" s="11" t="s">
        <v>24</v>
      </c>
      <c r="D19" s="12" t="s">
        <v>21</v>
      </c>
      <c r="E19" s="9">
        <v>1</v>
      </c>
      <c r="F19" s="21">
        <v>2172.52</v>
      </c>
      <c r="G19" s="38"/>
      <c r="H19" s="22">
        <v>2.4</v>
      </c>
      <c r="I19" s="22">
        <f t="shared" si="1"/>
        <v>5214.0479999999998</v>
      </c>
      <c r="J19" s="22">
        <f t="shared" si="0"/>
        <v>5214.0479999999998</v>
      </c>
    </row>
    <row r="20" spans="1:10" s="13" customFormat="1" ht="36">
      <c r="A20" s="9">
        <v>10</v>
      </c>
      <c r="B20" s="10" t="s">
        <v>36</v>
      </c>
      <c r="C20" s="11" t="s">
        <v>20</v>
      </c>
      <c r="D20" s="12" t="s">
        <v>21</v>
      </c>
      <c r="E20" s="9">
        <v>1</v>
      </c>
      <c r="F20" s="21">
        <v>3237.41</v>
      </c>
      <c r="G20" s="38"/>
      <c r="H20" s="22">
        <v>2.4</v>
      </c>
      <c r="I20" s="22">
        <f t="shared" si="1"/>
        <v>7769.7839999999997</v>
      </c>
      <c r="J20" s="22">
        <f t="shared" si="0"/>
        <v>7769.7839999999997</v>
      </c>
    </row>
    <row r="21" spans="1:10" ht="36">
      <c r="A21" s="9">
        <v>11</v>
      </c>
      <c r="B21" s="14" t="s">
        <v>38</v>
      </c>
      <c r="C21" s="15" t="s">
        <v>39</v>
      </c>
      <c r="D21" s="16" t="s">
        <v>40</v>
      </c>
      <c r="E21" s="17">
        <v>1</v>
      </c>
      <c r="F21" s="23">
        <v>127.54</v>
      </c>
      <c r="G21" s="38"/>
      <c r="H21" s="22">
        <v>2.4</v>
      </c>
      <c r="I21" s="22">
        <f t="shared" si="1"/>
        <v>306.096</v>
      </c>
      <c r="J21" s="22">
        <f t="shared" si="0"/>
        <v>306.096</v>
      </c>
    </row>
    <row r="22" spans="1:10" ht="36">
      <c r="A22" s="9">
        <v>12</v>
      </c>
      <c r="B22" s="14" t="s">
        <v>41</v>
      </c>
      <c r="C22" s="15" t="s">
        <v>42</v>
      </c>
      <c r="D22" s="16" t="s">
        <v>43</v>
      </c>
      <c r="E22" s="17">
        <v>1</v>
      </c>
      <c r="F22" s="23">
        <v>97.09</v>
      </c>
      <c r="G22" s="38"/>
      <c r="H22" s="22">
        <v>2.4</v>
      </c>
      <c r="I22" s="22">
        <f t="shared" si="1"/>
        <v>233.01599999999999</v>
      </c>
      <c r="J22" s="22">
        <f t="shared" si="0"/>
        <v>233.01599999999999</v>
      </c>
    </row>
    <row r="23" spans="1:10" ht="72">
      <c r="A23" s="9">
        <v>13</v>
      </c>
      <c r="B23" s="14" t="s">
        <v>44</v>
      </c>
      <c r="C23" s="15" t="s">
        <v>45</v>
      </c>
      <c r="D23" s="16" t="s">
        <v>12</v>
      </c>
      <c r="E23" s="17">
        <v>1</v>
      </c>
      <c r="F23" s="23">
        <v>5545.08</v>
      </c>
      <c r="G23" s="38"/>
      <c r="H23" s="22">
        <v>2.4</v>
      </c>
      <c r="I23" s="22">
        <f t="shared" si="1"/>
        <v>13308.191999999999</v>
      </c>
      <c r="J23" s="22">
        <f t="shared" si="0"/>
        <v>13308.191999999999</v>
      </c>
    </row>
    <row r="24" spans="1:10" ht="60">
      <c r="A24" s="9">
        <v>14</v>
      </c>
      <c r="B24" s="14" t="s">
        <v>46</v>
      </c>
      <c r="C24" s="15" t="s">
        <v>47</v>
      </c>
      <c r="D24" s="16" t="s">
        <v>23</v>
      </c>
      <c r="E24" s="17">
        <v>1</v>
      </c>
      <c r="F24" s="23">
        <v>1923.73</v>
      </c>
      <c r="G24" s="38"/>
      <c r="H24" s="22">
        <v>2.4</v>
      </c>
      <c r="I24" s="22">
        <f t="shared" si="1"/>
        <v>4616.9520000000002</v>
      </c>
      <c r="J24" s="22">
        <f t="shared" si="0"/>
        <v>4616.9520000000002</v>
      </c>
    </row>
    <row r="25" spans="1:10" ht="60">
      <c r="A25" s="9">
        <v>15</v>
      </c>
      <c r="B25" s="14" t="s">
        <v>48</v>
      </c>
      <c r="C25" s="15" t="s">
        <v>49</v>
      </c>
      <c r="D25" s="16" t="s">
        <v>4</v>
      </c>
      <c r="E25" s="17">
        <v>1</v>
      </c>
      <c r="F25" s="23">
        <v>820.08</v>
      </c>
      <c r="G25" s="38"/>
      <c r="H25" s="22">
        <v>2.4</v>
      </c>
      <c r="I25" s="22">
        <f t="shared" si="1"/>
        <v>1968.192</v>
      </c>
      <c r="J25" s="22">
        <f t="shared" si="0"/>
        <v>1968.192</v>
      </c>
    </row>
    <row r="26" spans="1:10" ht="108">
      <c r="A26" s="9">
        <v>16</v>
      </c>
      <c r="B26" s="14" t="s">
        <v>50</v>
      </c>
      <c r="C26" s="15" t="s">
        <v>51</v>
      </c>
      <c r="D26" s="16" t="s">
        <v>16</v>
      </c>
      <c r="E26" s="17">
        <v>1</v>
      </c>
      <c r="F26" s="24">
        <v>3322.64</v>
      </c>
      <c r="G26" s="38"/>
      <c r="H26" s="22">
        <v>2.4</v>
      </c>
      <c r="I26" s="22">
        <f t="shared" si="1"/>
        <v>7974.3359999999993</v>
      </c>
      <c r="J26" s="22">
        <f t="shared" si="0"/>
        <v>7974.3359999999993</v>
      </c>
    </row>
    <row r="27" spans="1:10" ht="48">
      <c r="A27" s="9">
        <v>17</v>
      </c>
      <c r="B27" s="14" t="s">
        <v>56</v>
      </c>
      <c r="C27" s="15" t="s">
        <v>52</v>
      </c>
      <c r="D27" s="16" t="s">
        <v>53</v>
      </c>
      <c r="E27" s="17">
        <v>1</v>
      </c>
      <c r="F27" s="23">
        <v>265.55</v>
      </c>
      <c r="G27" s="39"/>
      <c r="H27" s="22">
        <v>2.4</v>
      </c>
      <c r="I27" s="22">
        <f t="shared" si="1"/>
        <v>637.32000000000005</v>
      </c>
      <c r="J27" s="22">
        <f t="shared" si="0"/>
        <v>637.32000000000005</v>
      </c>
    </row>
    <row r="28" spans="1:10">
      <c r="B28" s="8"/>
      <c r="C28" s="8"/>
      <c r="D28" s="8"/>
      <c r="E28" s="8"/>
      <c r="F28" s="25"/>
      <c r="G28" s="26"/>
      <c r="H28" s="26"/>
      <c r="I28" s="27" t="s">
        <v>7</v>
      </c>
      <c r="J28" s="28">
        <f>SUM(J11:J27)</f>
        <v>82403.016000000003</v>
      </c>
    </row>
    <row r="31" spans="1:10">
      <c r="B31" s="1"/>
      <c r="C31" s="2"/>
      <c r="D31" s="3"/>
      <c r="E31" s="33"/>
      <c r="F31" s="33"/>
      <c r="G31" s="29"/>
      <c r="H31" s="30"/>
    </row>
    <row r="32" spans="1:10">
      <c r="B32" s="4"/>
      <c r="C32" s="2"/>
      <c r="D32" s="3"/>
      <c r="E32" s="5"/>
      <c r="F32" s="31"/>
      <c r="G32" s="31"/>
      <c r="H32" s="30"/>
    </row>
    <row r="33" spans="2:8">
      <c r="B33" s="34"/>
      <c r="C33" s="34"/>
      <c r="D33" s="3"/>
      <c r="E33" s="35"/>
      <c r="F33" s="35"/>
      <c r="G33" s="32"/>
      <c r="H33" s="30"/>
    </row>
    <row r="34" spans="2:8">
      <c r="B34" s="4"/>
      <c r="C34" s="2"/>
      <c r="D34" s="3"/>
      <c r="E34" s="5"/>
      <c r="F34" s="31"/>
      <c r="G34" s="31"/>
      <c r="H34" s="30"/>
    </row>
    <row r="35" spans="2:8">
      <c r="B35" s="34"/>
      <c r="C35" s="34"/>
      <c r="D35" s="3"/>
      <c r="E35" s="36"/>
      <c r="F35" s="36"/>
      <c r="G35" s="36"/>
      <c r="H35" s="36"/>
    </row>
    <row r="36" spans="2:8">
      <c r="B36" s="4"/>
      <c r="C36" s="2"/>
      <c r="D36" s="3"/>
      <c r="E36" s="5"/>
      <c r="F36" s="31"/>
      <c r="G36" s="31"/>
      <c r="H36" s="30"/>
    </row>
    <row r="37" spans="2:8">
      <c r="B37" s="4"/>
      <c r="C37" s="2"/>
      <c r="D37" s="3"/>
      <c r="E37" s="5"/>
      <c r="F37" s="31"/>
      <c r="G37" s="31"/>
      <c r="H37" s="30"/>
    </row>
  </sheetData>
  <mergeCells count="19">
    <mergeCell ref="G11:G27"/>
    <mergeCell ref="A4:F4"/>
    <mergeCell ref="D1:H1"/>
    <mergeCell ref="D2:H2"/>
    <mergeCell ref="J7:J9"/>
    <mergeCell ref="A7:A9"/>
    <mergeCell ref="C7:C9"/>
    <mergeCell ref="D7:D9"/>
    <mergeCell ref="E7:E9"/>
    <mergeCell ref="I7:I9"/>
    <mergeCell ref="B7:B9"/>
    <mergeCell ref="H7:H9"/>
    <mergeCell ref="F7:F9"/>
    <mergeCell ref="G7:G9"/>
    <mergeCell ref="E31:F31"/>
    <mergeCell ref="B33:C33"/>
    <mergeCell ref="E33:F33"/>
    <mergeCell ref="B35:C35"/>
    <mergeCell ref="E35:H35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Фаррахова Эльвера Римовна</cp:lastModifiedBy>
  <cp:lastPrinted>2015-01-13T09:21:00Z</cp:lastPrinted>
  <dcterms:created xsi:type="dcterms:W3CDTF">2013-10-07T06:33:14Z</dcterms:created>
  <dcterms:modified xsi:type="dcterms:W3CDTF">2015-08-04T06:36:18Z</dcterms:modified>
</cp:coreProperties>
</file>