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CAU-Otd-OOESK-Common\_БЮДЖЕТ\_Закупки\2016\_ЗАКУПОЧНАЯ ПРОЦЕДУРА\Лот № 12815 РЦУСС Сертификаты тех. поддержки Cisco IP MPLS (1) (3 340 107,39)\от ОУЗ\"/>
    </mc:Choice>
  </mc:AlternateContent>
  <bookViews>
    <workbookView xWindow="120" yWindow="60" windowWidth="15450" windowHeight="11640"/>
  </bookViews>
  <sheets>
    <sheet name="Спецификация" sheetId="6" r:id="rId1"/>
  </sheets>
  <definedNames>
    <definedName name="_xlnm.Print_Area" localSheetId="0">Спецификация!$A$1:$K$64</definedName>
  </definedNames>
  <calcPr calcId="152511"/>
</workbook>
</file>

<file path=xl/calcChain.xml><?xml version="1.0" encoding="utf-8"?>
<calcChain xmlns="http://schemas.openxmlformats.org/spreadsheetml/2006/main">
  <c r="J51" i="6" l="1"/>
  <c r="I51" i="6"/>
  <c r="J50" i="6"/>
  <c r="I50" i="6"/>
  <c r="J49" i="6"/>
  <c r="I49" i="6"/>
  <c r="J48" i="6"/>
  <c r="I48" i="6"/>
  <c r="J47" i="6"/>
  <c r="I47" i="6"/>
  <c r="J46" i="6"/>
  <c r="I46" i="6"/>
  <c r="J45" i="6"/>
  <c r="I45" i="6"/>
  <c r="J44" i="6"/>
  <c r="I44" i="6"/>
  <c r="J43" i="6"/>
  <c r="I43" i="6"/>
  <c r="J42" i="6"/>
  <c r="I42" i="6"/>
  <c r="J41" i="6"/>
  <c r="I41" i="6"/>
  <c r="J40" i="6"/>
  <c r="I40" i="6"/>
  <c r="J39" i="6"/>
  <c r="I39" i="6"/>
  <c r="J38" i="6"/>
  <c r="I38" i="6"/>
  <c r="J37" i="6"/>
  <c r="I37" i="6"/>
  <c r="J36" i="6"/>
  <c r="I36" i="6"/>
  <c r="J35" i="6"/>
  <c r="I35" i="6"/>
  <c r="J34" i="6"/>
  <c r="I34" i="6"/>
  <c r="J33" i="6"/>
  <c r="I33" i="6"/>
  <c r="J32" i="6"/>
  <c r="I32" i="6"/>
  <c r="J31" i="6"/>
  <c r="I31" i="6"/>
  <c r="J30" i="6"/>
  <c r="I30" i="6"/>
  <c r="J29" i="6"/>
  <c r="I29" i="6"/>
  <c r="J28" i="6"/>
  <c r="I28" i="6"/>
  <c r="J27" i="6"/>
  <c r="I27" i="6"/>
  <c r="J26" i="6"/>
  <c r="I26" i="6"/>
  <c r="J25" i="6"/>
  <c r="I25" i="6"/>
  <c r="J24" i="6"/>
  <c r="I24" i="6"/>
  <c r="J23" i="6"/>
  <c r="I23" i="6"/>
  <c r="J22" i="6"/>
  <c r="I22" i="6"/>
  <c r="J21" i="6"/>
  <c r="I21" i="6"/>
  <c r="J20" i="6"/>
  <c r="I20" i="6"/>
  <c r="J19" i="6"/>
  <c r="I19" i="6"/>
  <c r="J18" i="6"/>
  <c r="I18" i="6"/>
  <c r="J17" i="6"/>
  <c r="I17" i="6"/>
  <c r="J10" i="6" l="1"/>
  <c r="J11" i="6"/>
  <c r="J12" i="6"/>
  <c r="J13" i="6"/>
  <c r="J14" i="6"/>
  <c r="J15" i="6"/>
  <c r="J16" i="6"/>
  <c r="J52" i="6" l="1"/>
  <c r="I10" i="6"/>
  <c r="I11" i="6"/>
  <c r="I12" i="6"/>
  <c r="I13" i="6"/>
  <c r="I14" i="6"/>
  <c r="I15" i="6"/>
  <c r="I16" i="6"/>
</calcChain>
</file>

<file path=xl/sharedStrings.xml><?xml version="1.0" encoding="utf-8"?>
<sst xmlns="http://schemas.openxmlformats.org/spreadsheetml/2006/main" count="187" uniqueCount="99">
  <si>
    <t>№ п/п</t>
  </si>
  <si>
    <t>Ед. изм.</t>
  </si>
  <si>
    <t>Всего:</t>
  </si>
  <si>
    <t>Производитель</t>
  </si>
  <si>
    <t>Количество, в единицах измерения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</si>
  <si>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</si>
  <si>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</si>
  <si>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</si>
  <si>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</si>
  <si>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>Приложение № 1</t>
  </si>
  <si>
    <t>Cisco Systems</t>
  </si>
  <si>
    <t>шт.</t>
  </si>
  <si>
    <t>CON-SNT-V6506E72</t>
  </si>
  <si>
    <t>CON-SNT-M36X24FS</t>
  </si>
  <si>
    <t>CON-SNT-EST4TGB</t>
  </si>
  <si>
    <t>CON-SNT-R7203CXL</t>
  </si>
  <si>
    <t>CON-SNT-R7203CGE</t>
  </si>
  <si>
    <t>CON-SNT-A9K8TL</t>
  </si>
  <si>
    <t>CON-SNT-RSP440TR</t>
  </si>
  <si>
    <t>Место доставки: Республика Башкортостан,  г. Уфа, ул. Ленина, 30</t>
  </si>
  <si>
    <t>Сертификат технической поддержки SMARTNET 8X5XNBD VS-C6506E-S720-10G</t>
  </si>
  <si>
    <t>Сертификат технической поддержки SMARTNET 8X5XNBD ME3600X Ethernet Access Switch 24 GE SFP</t>
  </si>
  <si>
    <t>Сертификат технической поддержки SMARTNET 8X5XNBD ES+ Low Queue 4 port 10GE - 3CXL</t>
  </si>
  <si>
    <t>Сертификат технической поддержки SMARTNET 8X5XNBD Cisco 7600 Route Swi</t>
  </si>
  <si>
    <t>Сертификат технической поддержки SMARTNET 8X5XNBD 8-Port 10GE Low Queue</t>
  </si>
  <si>
    <t>Сертификат технической поддержки SMARTNET 8X5XNBD ASR9K Route Switch Processor with 440G</t>
  </si>
  <si>
    <t>CON-SNT-ASR-901DS</t>
  </si>
  <si>
    <t>Сертификат технической поддержки SMARTNET 8X5XNBD ASR 9010 DC Chassis</t>
  </si>
  <si>
    <t>CON-SNT-A9K8T4B</t>
  </si>
  <si>
    <t>Сертификат технической поддержки SMARTNET 8X5XNBD 8-Port 10GE DX Line</t>
  </si>
  <si>
    <t>CON-SNT-A1004SB</t>
  </si>
  <si>
    <t>Сертификат технической поддержки SMARTNET 8X5XNBD Cisco ASR1004 Chassis</t>
  </si>
  <si>
    <t>CON-SNT-ASRRP2</t>
  </si>
  <si>
    <t>Сертификат технической поддержки SMARTNET 8X5XNBD ASR1000 RP2</t>
  </si>
  <si>
    <t>CON-SNT-SIP40SB</t>
  </si>
  <si>
    <t>Сертификат технической поддержки SMARTNET 8X5XNBD Cisco ASR1000 SPA Interface Processor 40</t>
  </si>
  <si>
    <t>CON-SNT-A1ESP20</t>
  </si>
  <si>
    <t>Сертификат технической поддержки SMARTNET 8X5XNBD Cisco ASR1000-ESP20</t>
  </si>
  <si>
    <t>CON-SNT-ASIP10SB</t>
  </si>
  <si>
    <t>Сертификат технической поддержки SMARTNET 8X5XNBD Cisco ASR1000-SIP10-SB</t>
  </si>
  <si>
    <t>CON-SNT-ASR1000E</t>
  </si>
  <si>
    <t>Сертификат технической поддержки SMARTNET 8X5XNBD Cisco ASR1000 Embedded Services Processor</t>
  </si>
  <si>
    <t>CON-SNT-A9KRSP4G</t>
  </si>
  <si>
    <t>Сертификат технической поддержки SMARTNET 8X5XNBD Route Switch Processor 4G Memory</t>
  </si>
  <si>
    <t>CON-SNT-C5548PB</t>
  </si>
  <si>
    <t>Сертификат технической поддержки SMARTNET 8X5XNBD Nexus 5548P in N5548P-N2K Bundle</t>
  </si>
  <si>
    <t>CON-SNT-1XGLV2E</t>
  </si>
  <si>
    <t>Сертификат технической поддержки SMARTNET 8X5XNBD Cisco 1-Port 10GE LAN-PHY Shared Port Ad</t>
  </si>
  <si>
    <t>CON-SNT-ASR9006D</t>
  </si>
  <si>
    <t>Сертификат технической поддержки SMARTNET 8X5XNBD ASR 9006 DC Chassis</t>
  </si>
  <si>
    <t>CON-SNT-7606RCP</t>
  </si>
  <si>
    <t>Сертификат технической поддержки SMARTNET 8X5XNBD 7606S Chassis,6-slot,RSP720-3C,PS</t>
  </si>
  <si>
    <t>CON-SNT-7609SRCP</t>
  </si>
  <si>
    <t>Сертификат технической поддержки SMARTNET 8X5XNBD Cisco 7609S Chassis</t>
  </si>
  <si>
    <t>CON-SNT-7604RSCP</t>
  </si>
  <si>
    <t>Сертификат технической поддержки SMARTNET 8X5XNBD Cisco 7604 Chassis</t>
  </si>
  <si>
    <t>CON-SNT-ECTXK9</t>
  </si>
  <si>
    <t>Сертификат технической поддержки SMARTNET 8X5XNBD SVC 15310E-CTX-K9</t>
  </si>
  <si>
    <t>CON-SNT-15454ETK</t>
  </si>
  <si>
    <t xml:space="preserve">Сертификат технической поддержки SMARTNET 8X5XNBD Timing,Comm,Control 3,15454E chassis  </t>
  </si>
  <si>
    <t>CON-SNT-TCC2PK9</t>
  </si>
  <si>
    <t>Сертификат технической поддержки SMARTNET 8X5XNBD Timing Communications Control 2 Plus,Ite</t>
  </si>
  <si>
    <t>CON-SNT-15454O</t>
  </si>
  <si>
    <t>Сертификат технической поддержки SMARTNET 8x5xNBD Svc, 15454 Service Channel Module</t>
  </si>
  <si>
    <t>CON-SNT-15454OPB</t>
  </si>
  <si>
    <t>Сертификат технической поддержки SMARTNET 8x5xNBD Svc, 15454 Pre-Amp/Booster Mod</t>
  </si>
  <si>
    <t>CON-SNT-15454OT</t>
  </si>
  <si>
    <t>Сертификат технической поддержки SMARTNET 8X5XNBD 4 X OTN 10G MR TRANS</t>
  </si>
  <si>
    <t>CON-SNT-15454SM3</t>
  </si>
  <si>
    <t>Сертификат технической поддержки SMARTNET 8X5XNBD SM ROADM 2-PRE-AMP-BST 100GHZ-CBAND</t>
  </si>
  <si>
    <t>CON-SNT-15454SM2</t>
  </si>
  <si>
    <t>CON-SNT-1545SMR2</t>
  </si>
  <si>
    <t>Сертификат технической поддержки SMARTNET 8X5XNBD 40Chs Single Module</t>
  </si>
  <si>
    <t>CON-SNT-15454M6S</t>
  </si>
  <si>
    <t>Сертификат технической поддержки SMARTNET 8X5XNBD 6 svc slot MSTP shelf,incl M-SHIPKIT</t>
  </si>
  <si>
    <t>CON-SNT-15454CK9</t>
  </si>
  <si>
    <t>Сертификат технической поддержки SMARTNET 8X5XNBD Transport Node Controller for M2</t>
  </si>
  <si>
    <t>CON-SNT-MTNCEK9</t>
  </si>
  <si>
    <t>Сертификат технической поддержки SMARTnet 8 x 5 x NBD for 15454-M-TNCE-K9, 15454-M-TNCE-K9=</t>
  </si>
  <si>
    <t>CON-SNT-1551510</t>
  </si>
  <si>
    <t>Сертификат технической поддержки SMARTNET 8X5XNBD SFP - OC3/STM1 CWDM</t>
  </si>
  <si>
    <t>CON-SNT-15454M11</t>
  </si>
  <si>
    <t xml:space="preserve">Сертификат технической поддержки SMARTNET 8X5XNBD 100G OTU-4 ITU-T CP-DQPSK Full C Band </t>
  </si>
  <si>
    <t>CON-SNT-15454M12</t>
  </si>
  <si>
    <t>Сертификат технической поддержки SMARTNET 8X5XNBD 10x10G Multi rate Client Line Card</t>
  </si>
  <si>
    <t>CON-SNT-ONSCXP1</t>
  </si>
  <si>
    <t>Сертификат технической поддержки SMARTNET 8X5XNBD CXP - 100GBASE-SR -</t>
  </si>
  <si>
    <t>CON-SNT-CFP10003</t>
  </si>
  <si>
    <t>Сертификат технической поддержки SMARTNET 8X5XNBD 100GBASE-SR10 CFP</t>
  </si>
  <si>
    <t>CON-SNT-A9K2X1GE</t>
  </si>
  <si>
    <t>Сертификат технической поддержки 8X5XNBD -port 100GE, Packet Transprt OptimizedLC</t>
  </si>
  <si>
    <t>дата начала оказания технической поддержки п/п 26-42 : с 01.10.2016 на 12 мес.</t>
  </si>
  <si>
    <t>Предельная цена за единицу измерения,  без НДС, руб.</t>
  </si>
  <si>
    <t>к Документации о закупке</t>
  </si>
  <si>
    <t>Сумма с НДС , руб.</t>
  </si>
  <si>
    <t>Сумма без НДС , руб.</t>
  </si>
  <si>
    <t>Цена за единицу измерения,  с НДС, руб.</t>
  </si>
  <si>
    <t>дата начала оказания технической поддержки п/п 1-25 : с 01.05.2016 на 12 мес.</t>
  </si>
  <si>
    <t xml:space="preserve">Дата поставки сертификатов технической поддержки: до 01.05.2016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</si>
</sst>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sz val="10"/>
      <name val="Arial Cyr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5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</cellStyleXfs>
  <cellXfs count="99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3" fillId="0" borderId="0" xfId="0" applyFont="1" applyFill="1"/>
    <xf numFmtId="4" fontId="14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3" xfId="7" applyFont="1" applyFill="1" applyBorder="1"/>
    <xf numFmtId="0" fontId="2" fillId="0" borderId="3" xfId="7" applyFont="1" applyFill="1" applyBorder="1" applyAlignment="1">
      <alignment wrapText="1"/>
    </xf>
    <xf numFmtId="0" fontId="2" fillId="0" borderId="3" xfId="7" applyFont="1" applyFill="1" applyBorder="1" applyAlignment="1">
      <alignment horizontal="center"/>
    </xf>
    <xf numFmtId="0" fontId="2" fillId="0" borderId="10" xfId="0" applyFont="1" applyFill="1" applyBorder="1" applyAlignment="1">
      <alignment wrapText="1"/>
    </xf>
    <xf numFmtId="4" fontId="2" fillId="0" borderId="3" xfId="0" applyNumberFormat="1" applyFont="1" applyFill="1" applyBorder="1" applyAlignment="1">
      <alignment vertical="center" wrapText="1"/>
    </xf>
    <xf numFmtId="0" fontId="2" fillId="0" borderId="5" xfId="0" applyFont="1" applyFill="1" applyBorder="1" applyAlignment="1">
      <alignment wrapText="1"/>
    </xf>
    <xf numFmtId="0" fontId="2" fillId="0" borderId="1" xfId="7" applyFont="1" applyFill="1" applyBorder="1"/>
    <xf numFmtId="0" fontId="2" fillId="0" borderId="1" xfId="0" applyFont="1" applyFill="1" applyBorder="1" applyAlignment="1">
      <alignment wrapText="1"/>
    </xf>
    <xf numFmtId="0" fontId="2" fillId="0" borderId="1" xfId="7" applyFont="1" applyFill="1" applyBorder="1" applyAlignment="1">
      <alignment wrapText="1"/>
    </xf>
    <xf numFmtId="0" fontId="2" fillId="0" borderId="1" xfId="7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vertical="center" wrapText="1"/>
    </xf>
    <xf numFmtId="0" fontId="2" fillId="0" borderId="4" xfId="7" applyFont="1" applyFill="1" applyBorder="1"/>
    <xf numFmtId="0" fontId="2" fillId="0" borderId="4" xfId="7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vertical="center" wrapText="1"/>
    </xf>
    <xf numFmtId="0" fontId="2" fillId="0" borderId="4" xfId="3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2" fillId="0" borderId="3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wrapText="1"/>
    </xf>
    <xf numFmtId="0" fontId="2" fillId="0" borderId="6" xfId="0" applyFont="1" applyFill="1" applyBorder="1" applyAlignment="1">
      <alignment wrapText="1"/>
    </xf>
    <xf numFmtId="0" fontId="2" fillId="0" borderId="4" xfId="7" applyFont="1" applyFill="1" applyBorder="1" applyAlignment="1">
      <alignment wrapText="1"/>
    </xf>
    <xf numFmtId="0" fontId="2" fillId="0" borderId="4" xfId="7" applyFont="1" applyFill="1" applyBorder="1" applyAlignment="1">
      <alignment horizontal="center" wrapText="1"/>
    </xf>
    <xf numFmtId="0" fontId="2" fillId="0" borderId="4" xfId="0" applyFont="1" applyFill="1" applyBorder="1" applyAlignment="1">
      <alignment wrapText="1"/>
    </xf>
    <xf numFmtId="0" fontId="2" fillId="0" borderId="3" xfId="2" applyFont="1" applyFill="1" applyBorder="1" applyAlignment="1">
      <alignment horizontal="left" vertical="center" wrapText="1" shrinkToFit="1"/>
    </xf>
    <xf numFmtId="0" fontId="2" fillId="0" borderId="3" xfId="4" applyFont="1" applyFill="1" applyBorder="1" applyAlignment="1">
      <alignment horizontal="left" vertical="center" wrapText="1" shrinkToFit="1"/>
    </xf>
    <xf numFmtId="0" fontId="2" fillId="0" borderId="3" xfId="5" applyFont="1" applyFill="1" applyBorder="1" applyAlignment="1">
      <alignment horizontal="center" vertical="center" wrapText="1" shrinkToFit="1"/>
    </xf>
    <xf numFmtId="0" fontId="2" fillId="0" borderId="3" xfId="3" applyFont="1" applyFill="1" applyBorder="1"/>
    <xf numFmtId="0" fontId="2" fillId="0" borderId="3" xfId="3" applyFont="1" applyFill="1" applyBorder="1" applyAlignment="1">
      <alignment wrapText="1"/>
    </xf>
    <xf numFmtId="0" fontId="2" fillId="0" borderId="3" xfId="6" applyFont="1" applyFill="1" applyBorder="1" applyAlignment="1">
      <alignment horizontal="center" vertical="center"/>
    </xf>
    <xf numFmtId="0" fontId="2" fillId="0" borderId="3" xfId="0" applyFont="1" applyFill="1" applyBorder="1"/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 shrinkToFi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 shrinkToFit="1"/>
    </xf>
    <xf numFmtId="4" fontId="18" fillId="0" borderId="3" xfId="0" applyNumberFormat="1" applyFont="1" applyFill="1" applyBorder="1" applyAlignment="1">
      <alignment vertical="center"/>
    </xf>
    <xf numFmtId="4" fontId="2" fillId="0" borderId="3" xfId="0" applyNumberFormat="1" applyFont="1" applyFill="1" applyBorder="1" applyAlignment="1">
      <alignment horizontal="right" vertical="center"/>
    </xf>
    <xf numFmtId="4" fontId="18" fillId="0" borderId="1" xfId="0" applyNumberFormat="1" applyFont="1" applyFill="1" applyBorder="1" applyAlignment="1">
      <alignment vertical="center"/>
    </xf>
    <xf numFmtId="0" fontId="2" fillId="0" borderId="13" xfId="0" applyFont="1" applyFill="1" applyBorder="1" applyAlignment="1">
      <alignment wrapText="1"/>
    </xf>
    <xf numFmtId="4" fontId="2" fillId="0" borderId="10" xfId="0" applyNumberFormat="1" applyFont="1" applyFill="1" applyBorder="1" applyAlignment="1">
      <alignment vertical="center" wrapText="1"/>
    </xf>
    <xf numFmtId="4" fontId="18" fillId="0" borderId="4" xfId="0" applyNumberFormat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0" fontId="7" fillId="0" borderId="0" xfId="0" applyFont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/>
    </xf>
    <xf numFmtId="0" fontId="2" fillId="0" borderId="12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10" xfId="7" applyFont="1" applyFill="1" applyBorder="1" applyAlignment="1">
      <alignment wrapText="1"/>
    </xf>
    <xf numFmtId="0" fontId="2" fillId="0" borderId="10" xfId="7" applyFont="1" applyFill="1" applyBorder="1" applyAlignment="1">
      <alignment horizontal="center"/>
    </xf>
    <xf numFmtId="4" fontId="18" fillId="0" borderId="10" xfId="0" applyNumberFormat="1" applyFont="1" applyFill="1" applyBorder="1" applyAlignment="1">
      <alignment vertical="center"/>
    </xf>
    <xf numFmtId="0" fontId="2" fillId="0" borderId="1" xfId="2" applyFont="1" applyFill="1" applyBorder="1" applyAlignment="1">
      <alignment vertical="center" wrapText="1" shrinkToFit="1"/>
    </xf>
    <xf numFmtId="0" fontId="2" fillId="0" borderId="1" xfId="4" applyFont="1" applyFill="1" applyBorder="1" applyAlignment="1">
      <alignment horizontal="left" vertical="center" wrapText="1" shrinkToFit="1"/>
    </xf>
    <xf numFmtId="0" fontId="2" fillId="0" borderId="1" xfId="5" applyFont="1" applyFill="1" applyBorder="1" applyAlignment="1">
      <alignment horizontal="center" vertical="center" wrapText="1" shrinkToFit="1"/>
    </xf>
    <xf numFmtId="0" fontId="2" fillId="0" borderId="2" xfId="0" applyFont="1" applyBorder="1" applyAlignment="1">
      <alignment wrapText="1"/>
    </xf>
    <xf numFmtId="0" fontId="2" fillId="0" borderId="4" xfId="0" applyFont="1" applyFill="1" applyBorder="1" applyAlignment="1">
      <alignment vertical="center" wrapText="1" shrinkToFit="1"/>
    </xf>
    <xf numFmtId="0" fontId="2" fillId="0" borderId="4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right" vertical="center"/>
    </xf>
    <xf numFmtId="43" fontId="8" fillId="0" borderId="0" xfId="1" applyFont="1" applyBorder="1" applyAlignment="1">
      <alignment horizontal="right" vertical="top" wrapText="1"/>
    </xf>
    <xf numFmtId="4" fontId="8" fillId="0" borderId="14" xfId="0" applyNumberFormat="1" applyFont="1" applyBorder="1" applyAlignment="1">
      <alignment horizontal="right" vertical="center" wrapText="1"/>
    </xf>
    <xf numFmtId="0" fontId="2" fillId="0" borderId="1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1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</cellXfs>
  <cellStyles count="8">
    <cellStyle name="Normal_UKT_10G_BoM_ALB v4.0" xfId="3"/>
    <cellStyle name="Обычный" xfId="0" builtinId="0"/>
    <cellStyle name="Обычный 11" xfId="6"/>
    <cellStyle name="Обычный 16" xfId="2"/>
    <cellStyle name="Обычный 17" xfId="4"/>
    <cellStyle name="Обычный 18" xfId="5"/>
    <cellStyle name="Обычный 6" xfId="7"/>
    <cellStyle name="Финансовый" xfId="1" builtin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Zeros="0" tabSelected="1" topLeftCell="A46" zoomScale="75" zoomScaleNormal="75" workbookViewId="0">
      <selection activeCell="C61" sqref="C61:D61"/>
    </sheetView>
  </sheetViews>
  <sheetFormatPr defaultRowHeight="12.75" x14ac:dyDescent="0.2"/>
  <cols>
    <col min="1" max="1" width="4.85546875" style="1" customWidth="1"/>
    <col min="2" max="2" width="21.85546875" style="1" customWidth="1"/>
    <col min="3" max="3" width="18.42578125" style="1" customWidth="1"/>
    <col min="4" max="4" width="57.5703125" style="1" customWidth="1"/>
    <col min="5" max="5" width="10.28515625" style="1" customWidth="1"/>
    <col min="6" max="6" width="13.42578125" style="1" customWidth="1"/>
    <col min="7" max="7" width="14.85546875" style="1" customWidth="1"/>
    <col min="8" max="8" width="17.85546875" style="1" customWidth="1"/>
    <col min="9" max="9" width="18.140625" style="1" customWidth="1"/>
    <col min="10" max="10" width="17.5703125" style="1" customWidth="1"/>
    <col min="11" max="11" width="16.42578125" style="1" customWidth="1"/>
    <col min="12" max="12" width="17.7109375" style="1" customWidth="1"/>
    <col min="13" max="13" width="12.140625" style="1" bestFit="1" customWidth="1"/>
    <col min="14" max="15" width="9.140625" style="1"/>
    <col min="16" max="16" width="12.140625" style="1" bestFit="1" customWidth="1"/>
    <col min="17" max="16384" width="9.140625" style="1"/>
  </cols>
  <sheetData>
    <row r="1" spans="1:11" ht="35.25" customHeight="1" x14ac:dyDescent="0.25">
      <c r="K1" s="59" t="s">
        <v>9</v>
      </c>
    </row>
    <row r="2" spans="1:11" ht="18.75" customHeight="1" x14ac:dyDescent="0.25">
      <c r="G2" s="12"/>
      <c r="H2" s="57"/>
      <c r="I2" s="57"/>
      <c r="K2" s="59" t="s">
        <v>93</v>
      </c>
    </row>
    <row r="3" spans="1:11" ht="18" customHeight="1" x14ac:dyDescent="0.3">
      <c r="D3" s="13"/>
      <c r="E3" s="13"/>
      <c r="J3" s="57"/>
    </row>
    <row r="4" spans="1:11" ht="20.25" customHeight="1" x14ac:dyDescent="0.3">
      <c r="A4" s="91" t="s">
        <v>6</v>
      </c>
      <c r="B4" s="91"/>
      <c r="C4" s="91"/>
      <c r="D4" s="91"/>
      <c r="E4" s="91"/>
      <c r="F4" s="91"/>
      <c r="G4" s="91"/>
      <c r="H4" s="91"/>
      <c r="I4" s="91"/>
      <c r="J4" s="91"/>
      <c r="K4" s="14"/>
    </row>
    <row r="5" spans="1:11" ht="16.5" customHeight="1" x14ac:dyDescent="0.3">
      <c r="A5" s="76"/>
      <c r="B5" s="76"/>
      <c r="C5" s="76"/>
      <c r="D5" s="76"/>
      <c r="E5" s="76"/>
      <c r="F5" s="76"/>
      <c r="G5" s="76"/>
      <c r="H5" s="76"/>
      <c r="I5" s="76"/>
      <c r="J5" s="76"/>
      <c r="K5" s="14"/>
    </row>
    <row r="6" spans="1:11" ht="20.25" customHeight="1" thickBo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5" customHeight="1" x14ac:dyDescent="0.2">
      <c r="A7" s="95" t="s">
        <v>0</v>
      </c>
      <c r="B7" s="97" t="s">
        <v>5</v>
      </c>
      <c r="C7" s="85" t="s">
        <v>3</v>
      </c>
      <c r="D7" s="78" t="s">
        <v>8</v>
      </c>
      <c r="E7" s="78" t="s">
        <v>1</v>
      </c>
      <c r="F7" s="78" t="s">
        <v>4</v>
      </c>
      <c r="G7" s="92" t="s">
        <v>7</v>
      </c>
      <c r="H7" s="78" t="s">
        <v>92</v>
      </c>
      <c r="I7" s="78" t="s">
        <v>96</v>
      </c>
      <c r="J7" s="78" t="s">
        <v>95</v>
      </c>
      <c r="K7" s="88" t="s">
        <v>94</v>
      </c>
    </row>
    <row r="8" spans="1:11" ht="13.15" customHeight="1" x14ac:dyDescent="0.2">
      <c r="A8" s="96"/>
      <c r="B8" s="98"/>
      <c r="C8" s="86"/>
      <c r="D8" s="79"/>
      <c r="E8" s="79"/>
      <c r="F8" s="79"/>
      <c r="G8" s="93"/>
      <c r="H8" s="79"/>
      <c r="I8" s="79"/>
      <c r="J8" s="79"/>
      <c r="K8" s="89"/>
    </row>
    <row r="9" spans="1:11" ht="117.75" customHeight="1" thickBot="1" x14ac:dyDescent="0.25">
      <c r="A9" s="96"/>
      <c r="B9" s="98"/>
      <c r="C9" s="87"/>
      <c r="D9" s="80"/>
      <c r="E9" s="80"/>
      <c r="F9" s="80"/>
      <c r="G9" s="94"/>
      <c r="H9" s="80"/>
      <c r="I9" s="80"/>
      <c r="J9" s="80"/>
      <c r="K9" s="90"/>
    </row>
    <row r="10" spans="1:11" ht="25.5" x14ac:dyDescent="0.2">
      <c r="A10" s="20">
        <v>1</v>
      </c>
      <c r="B10" s="21" t="s">
        <v>12</v>
      </c>
      <c r="C10" s="18" t="s">
        <v>10</v>
      </c>
      <c r="D10" s="62" t="s">
        <v>20</v>
      </c>
      <c r="E10" s="18" t="s">
        <v>11</v>
      </c>
      <c r="F10" s="63">
        <v>2</v>
      </c>
      <c r="G10" s="18"/>
      <c r="H10" s="64">
        <v>221134.85436893202</v>
      </c>
      <c r="I10" s="52">
        <f t="shared" ref="I10:I16" si="0">H10*1.18</f>
        <v>260939.12815533977</v>
      </c>
      <c r="J10" s="52">
        <f>F10*H10</f>
        <v>442269.70873786404</v>
      </c>
      <c r="K10" s="74"/>
    </row>
    <row r="11" spans="1:11" ht="25.5" x14ac:dyDescent="0.2">
      <c r="A11" s="51">
        <v>2</v>
      </c>
      <c r="B11" s="15" t="s">
        <v>13</v>
      </c>
      <c r="C11" s="30" t="s">
        <v>10</v>
      </c>
      <c r="D11" s="16" t="s">
        <v>21</v>
      </c>
      <c r="E11" s="30" t="s">
        <v>11</v>
      </c>
      <c r="F11" s="17">
        <v>3</v>
      </c>
      <c r="G11" s="30"/>
      <c r="H11" s="48">
        <v>33588.37378640777</v>
      </c>
      <c r="I11" s="19">
        <f t="shared" si="0"/>
        <v>39634.281067961165</v>
      </c>
      <c r="J11" s="19">
        <f t="shared" ref="J11:J16" si="1">F11*H11</f>
        <v>100765.12135922331</v>
      </c>
      <c r="K11" s="60"/>
    </row>
    <row r="12" spans="1:11" ht="25.5" x14ac:dyDescent="0.2">
      <c r="A12" s="51">
        <v>3</v>
      </c>
      <c r="B12" s="15" t="s">
        <v>14</v>
      </c>
      <c r="C12" s="30" t="s">
        <v>10</v>
      </c>
      <c r="D12" s="16" t="s">
        <v>22</v>
      </c>
      <c r="E12" s="30" t="s">
        <v>11</v>
      </c>
      <c r="F12" s="17">
        <v>3</v>
      </c>
      <c r="G12" s="30"/>
      <c r="H12" s="48">
        <v>78729.894822006463</v>
      </c>
      <c r="I12" s="19">
        <f t="shared" si="0"/>
        <v>92901.275889967626</v>
      </c>
      <c r="J12" s="19">
        <f t="shared" si="1"/>
        <v>236189.68446601939</v>
      </c>
      <c r="K12" s="60"/>
    </row>
    <row r="13" spans="1:11" ht="25.5" x14ac:dyDescent="0.2">
      <c r="A13" s="51">
        <v>4</v>
      </c>
      <c r="B13" s="15" t="s">
        <v>15</v>
      </c>
      <c r="C13" s="30" t="s">
        <v>10</v>
      </c>
      <c r="D13" s="16" t="s">
        <v>23</v>
      </c>
      <c r="E13" s="30" t="s">
        <v>11</v>
      </c>
      <c r="F13" s="17">
        <v>2</v>
      </c>
      <c r="G13" s="30"/>
      <c r="H13" s="48">
        <v>138142.37055016181</v>
      </c>
      <c r="I13" s="19">
        <f t="shared" si="0"/>
        <v>163007.99724919093</v>
      </c>
      <c r="J13" s="19">
        <f t="shared" si="1"/>
        <v>276284.74110032362</v>
      </c>
      <c r="K13" s="60"/>
    </row>
    <row r="14" spans="1:11" ht="25.5" x14ac:dyDescent="0.2">
      <c r="A14" s="51">
        <v>5</v>
      </c>
      <c r="B14" s="15" t="s">
        <v>16</v>
      </c>
      <c r="C14" s="30" t="s">
        <v>10</v>
      </c>
      <c r="D14" s="16" t="s">
        <v>23</v>
      </c>
      <c r="E14" s="30" t="s">
        <v>11</v>
      </c>
      <c r="F14" s="17">
        <v>2</v>
      </c>
      <c r="G14" s="30"/>
      <c r="H14" s="48">
        <v>100285.4207119741</v>
      </c>
      <c r="I14" s="19">
        <f t="shared" si="0"/>
        <v>118336.79644012943</v>
      </c>
      <c r="J14" s="19">
        <f t="shared" si="1"/>
        <v>200570.84142394821</v>
      </c>
      <c r="K14" s="60"/>
    </row>
    <row r="15" spans="1:11" ht="25.5" x14ac:dyDescent="0.2">
      <c r="A15" s="51">
        <v>6</v>
      </c>
      <c r="B15" s="15" t="s">
        <v>17</v>
      </c>
      <c r="C15" s="30" t="s">
        <v>10</v>
      </c>
      <c r="D15" s="16" t="s">
        <v>24</v>
      </c>
      <c r="E15" s="30" t="s">
        <v>11</v>
      </c>
      <c r="F15" s="17">
        <v>8</v>
      </c>
      <c r="G15" s="30"/>
      <c r="H15" s="48">
        <v>154332.98543689321</v>
      </c>
      <c r="I15" s="19">
        <f t="shared" si="0"/>
        <v>182112.922815534</v>
      </c>
      <c r="J15" s="19">
        <f t="shared" si="1"/>
        <v>1234663.8834951457</v>
      </c>
      <c r="K15" s="60"/>
    </row>
    <row r="16" spans="1:11" ht="26.25" thickBot="1" x14ac:dyDescent="0.25">
      <c r="A16" s="33">
        <v>7</v>
      </c>
      <c r="B16" s="26" t="s">
        <v>18</v>
      </c>
      <c r="C16" s="36" t="s">
        <v>10</v>
      </c>
      <c r="D16" s="29" t="s">
        <v>25</v>
      </c>
      <c r="E16" s="36" t="s">
        <v>11</v>
      </c>
      <c r="F16" s="27">
        <v>1</v>
      </c>
      <c r="G16" s="36"/>
      <c r="H16" s="53">
        <v>99290.00809061488</v>
      </c>
      <c r="I16" s="28">
        <f t="shared" si="0"/>
        <v>117162.20954692556</v>
      </c>
      <c r="J16" s="28">
        <f t="shared" si="1"/>
        <v>99290.00809061488</v>
      </c>
      <c r="K16" s="61"/>
    </row>
    <row r="17" spans="1:11" ht="25.5" x14ac:dyDescent="0.2">
      <c r="A17" s="20">
        <v>8</v>
      </c>
      <c r="B17" s="65" t="s">
        <v>56</v>
      </c>
      <c r="C17" s="22" t="s">
        <v>10</v>
      </c>
      <c r="D17" s="66" t="s">
        <v>57</v>
      </c>
      <c r="E17" s="22" t="s">
        <v>11</v>
      </c>
      <c r="F17" s="67">
        <v>4</v>
      </c>
      <c r="G17" s="22"/>
      <c r="H17" s="25">
        <v>12295.307443365697</v>
      </c>
      <c r="I17" s="25">
        <f>H17*1.18</f>
        <v>14508.462783171521</v>
      </c>
      <c r="J17" s="25">
        <f>F17*H17</f>
        <v>49181.229773462786</v>
      </c>
      <c r="K17" s="68"/>
    </row>
    <row r="18" spans="1:11" ht="25.5" x14ac:dyDescent="0.2">
      <c r="A18" s="51">
        <v>9</v>
      </c>
      <c r="B18" s="37" t="s">
        <v>58</v>
      </c>
      <c r="C18" s="30" t="s">
        <v>10</v>
      </c>
      <c r="D18" s="38" t="s">
        <v>59</v>
      </c>
      <c r="E18" s="30" t="s">
        <v>11</v>
      </c>
      <c r="F18" s="39">
        <v>14</v>
      </c>
      <c r="G18" s="30"/>
      <c r="H18" s="19">
        <v>10343.851132686084</v>
      </c>
      <c r="I18" s="19">
        <f t="shared" ref="I18:I51" si="2">H18*1.18</f>
        <v>12205.744336569578</v>
      </c>
      <c r="J18" s="19">
        <f t="shared" ref="J18:J34" si="3">F18*H18</f>
        <v>144813.91585760517</v>
      </c>
      <c r="K18" s="60"/>
    </row>
    <row r="19" spans="1:11" ht="25.5" x14ac:dyDescent="0.2">
      <c r="A19" s="51">
        <v>10</v>
      </c>
      <c r="B19" s="40" t="s">
        <v>60</v>
      </c>
      <c r="C19" s="30" t="s">
        <v>10</v>
      </c>
      <c r="D19" s="41" t="s">
        <v>61</v>
      </c>
      <c r="E19" s="30" t="s">
        <v>11</v>
      </c>
      <c r="F19" s="42">
        <v>60</v>
      </c>
      <c r="G19" s="30"/>
      <c r="H19" s="19">
        <v>8889.9676375404524</v>
      </c>
      <c r="I19" s="19">
        <f t="shared" si="2"/>
        <v>10490.161812297732</v>
      </c>
      <c r="J19" s="19">
        <f t="shared" si="3"/>
        <v>533398.05825242714</v>
      </c>
      <c r="K19" s="60"/>
    </row>
    <row r="20" spans="1:11" ht="25.5" x14ac:dyDescent="0.2">
      <c r="A20" s="51">
        <v>11</v>
      </c>
      <c r="B20" s="43" t="s">
        <v>62</v>
      </c>
      <c r="C20" s="30" t="s">
        <v>10</v>
      </c>
      <c r="D20" s="41" t="s">
        <v>63</v>
      </c>
      <c r="E20" s="30" t="s">
        <v>11</v>
      </c>
      <c r="F20" s="44">
        <v>2</v>
      </c>
      <c r="G20" s="30"/>
      <c r="H20" s="19">
        <v>18406.148867313917</v>
      </c>
      <c r="I20" s="19">
        <f t="shared" si="2"/>
        <v>21719.25566343042</v>
      </c>
      <c r="J20" s="19">
        <f t="shared" si="3"/>
        <v>36812.297734627835</v>
      </c>
      <c r="K20" s="60"/>
    </row>
    <row r="21" spans="1:11" ht="25.5" x14ac:dyDescent="0.2">
      <c r="A21" s="51">
        <v>12</v>
      </c>
      <c r="B21" s="43" t="s">
        <v>64</v>
      </c>
      <c r="C21" s="30" t="s">
        <v>10</v>
      </c>
      <c r="D21" s="41" t="s">
        <v>65</v>
      </c>
      <c r="E21" s="30" t="s">
        <v>11</v>
      </c>
      <c r="F21" s="44">
        <v>2</v>
      </c>
      <c r="G21" s="30"/>
      <c r="H21" s="19">
        <v>54813.106796116503</v>
      </c>
      <c r="I21" s="19">
        <f t="shared" si="2"/>
        <v>64679.466019417472</v>
      </c>
      <c r="J21" s="19">
        <f t="shared" si="3"/>
        <v>109626.21359223301</v>
      </c>
      <c r="K21" s="60"/>
    </row>
    <row r="22" spans="1:11" ht="25.5" x14ac:dyDescent="0.2">
      <c r="A22" s="51">
        <v>13</v>
      </c>
      <c r="B22" s="43" t="s">
        <v>66</v>
      </c>
      <c r="C22" s="30" t="s">
        <v>10</v>
      </c>
      <c r="D22" s="41" t="s">
        <v>67</v>
      </c>
      <c r="E22" s="30" t="s">
        <v>11</v>
      </c>
      <c r="F22" s="44">
        <v>2</v>
      </c>
      <c r="G22" s="30"/>
      <c r="H22" s="19">
        <v>50359.223300970873</v>
      </c>
      <c r="I22" s="19">
        <f t="shared" si="2"/>
        <v>59423.883495145623</v>
      </c>
      <c r="J22" s="19">
        <f t="shared" si="3"/>
        <v>100718.44660194175</v>
      </c>
      <c r="K22" s="60"/>
    </row>
    <row r="23" spans="1:11" ht="25.5" x14ac:dyDescent="0.2">
      <c r="A23" s="51">
        <v>14</v>
      </c>
      <c r="B23" s="43" t="s">
        <v>68</v>
      </c>
      <c r="C23" s="30" t="s">
        <v>10</v>
      </c>
      <c r="D23" s="41" t="s">
        <v>69</v>
      </c>
      <c r="E23" s="30" t="s">
        <v>11</v>
      </c>
      <c r="F23" s="17">
        <v>32</v>
      </c>
      <c r="G23" s="30"/>
      <c r="H23" s="19">
        <v>110547.73462783171</v>
      </c>
      <c r="I23" s="19">
        <f t="shared" si="2"/>
        <v>130446.32686084141</v>
      </c>
      <c r="J23" s="19">
        <f t="shared" si="3"/>
        <v>3537527.5080906148</v>
      </c>
      <c r="K23" s="60"/>
    </row>
    <row r="24" spans="1:11" ht="25.5" x14ac:dyDescent="0.2">
      <c r="A24" s="51">
        <v>15</v>
      </c>
      <c r="B24" s="43" t="s">
        <v>70</v>
      </c>
      <c r="C24" s="30" t="s">
        <v>10</v>
      </c>
      <c r="D24" s="41" t="s">
        <v>69</v>
      </c>
      <c r="E24" s="30" t="s">
        <v>11</v>
      </c>
      <c r="F24" s="44">
        <v>5</v>
      </c>
      <c r="G24" s="30"/>
      <c r="H24" s="19">
        <v>110547.73462783171</v>
      </c>
      <c r="I24" s="19">
        <f t="shared" si="2"/>
        <v>130446.32686084141</v>
      </c>
      <c r="J24" s="19">
        <f t="shared" si="3"/>
        <v>552738.67313915852</v>
      </c>
      <c r="K24" s="60"/>
    </row>
    <row r="25" spans="1:11" ht="25.5" x14ac:dyDescent="0.2">
      <c r="A25" s="51">
        <v>16</v>
      </c>
      <c r="B25" s="43" t="s">
        <v>71</v>
      </c>
      <c r="C25" s="30" t="s">
        <v>10</v>
      </c>
      <c r="D25" s="41" t="s">
        <v>72</v>
      </c>
      <c r="E25" s="30" t="s">
        <v>11</v>
      </c>
      <c r="F25" s="44">
        <v>1</v>
      </c>
      <c r="G25" s="30"/>
      <c r="H25" s="19">
        <v>177803.39805825244</v>
      </c>
      <c r="I25" s="19">
        <f t="shared" si="2"/>
        <v>209808.00970873787</v>
      </c>
      <c r="J25" s="19">
        <f t="shared" si="3"/>
        <v>177803.39805825244</v>
      </c>
      <c r="K25" s="60"/>
    </row>
    <row r="26" spans="1:11" ht="25.5" x14ac:dyDescent="0.2">
      <c r="A26" s="51">
        <v>17</v>
      </c>
      <c r="B26" s="37" t="s">
        <v>73</v>
      </c>
      <c r="C26" s="30" t="s">
        <v>10</v>
      </c>
      <c r="D26" s="38" t="s">
        <v>74</v>
      </c>
      <c r="E26" s="30" t="s">
        <v>11</v>
      </c>
      <c r="F26" s="39">
        <v>2</v>
      </c>
      <c r="G26" s="30"/>
      <c r="H26" s="19">
        <v>2355.9870550161813</v>
      </c>
      <c r="I26" s="19">
        <f t="shared" si="2"/>
        <v>2780.0647249190938</v>
      </c>
      <c r="J26" s="19">
        <f t="shared" si="3"/>
        <v>4711.9741100323627</v>
      </c>
      <c r="K26" s="60"/>
    </row>
    <row r="27" spans="1:11" ht="25.5" x14ac:dyDescent="0.2">
      <c r="A27" s="51">
        <v>18</v>
      </c>
      <c r="B27" s="45" t="s">
        <v>75</v>
      </c>
      <c r="C27" s="30" t="s">
        <v>10</v>
      </c>
      <c r="D27" s="45" t="s">
        <v>76</v>
      </c>
      <c r="E27" s="30" t="s">
        <v>11</v>
      </c>
      <c r="F27" s="17">
        <v>12</v>
      </c>
      <c r="G27" s="30"/>
      <c r="H27" s="19">
        <v>22123.786407766991</v>
      </c>
      <c r="I27" s="19">
        <f t="shared" si="2"/>
        <v>26106.067961165048</v>
      </c>
      <c r="J27" s="19">
        <f t="shared" si="3"/>
        <v>265485.43689320388</v>
      </c>
      <c r="K27" s="60"/>
    </row>
    <row r="28" spans="1:11" ht="25.5" x14ac:dyDescent="0.2">
      <c r="A28" s="51">
        <v>19</v>
      </c>
      <c r="B28" s="45" t="s">
        <v>77</v>
      </c>
      <c r="C28" s="30" t="s">
        <v>10</v>
      </c>
      <c r="D28" s="38" t="s">
        <v>78</v>
      </c>
      <c r="E28" s="30" t="s">
        <v>11</v>
      </c>
      <c r="F28" s="39">
        <v>2</v>
      </c>
      <c r="G28" s="30"/>
      <c r="H28" s="19">
        <v>20025.88996763754</v>
      </c>
      <c r="I28" s="19">
        <f t="shared" si="2"/>
        <v>23630.550161812298</v>
      </c>
      <c r="J28" s="19">
        <f t="shared" si="3"/>
        <v>40051.779935275081</v>
      </c>
      <c r="K28" s="60"/>
    </row>
    <row r="29" spans="1:11" ht="25.5" x14ac:dyDescent="0.2">
      <c r="A29" s="51">
        <v>20</v>
      </c>
      <c r="B29" s="45" t="s">
        <v>79</v>
      </c>
      <c r="C29" s="30" t="s">
        <v>10</v>
      </c>
      <c r="D29" s="38" t="s">
        <v>80</v>
      </c>
      <c r="E29" s="30" t="s">
        <v>11</v>
      </c>
      <c r="F29" s="39">
        <v>10</v>
      </c>
      <c r="G29" s="30"/>
      <c r="H29" s="19">
        <v>7104.3689320388348</v>
      </c>
      <c r="I29" s="19">
        <f t="shared" si="2"/>
        <v>8383.155339805824</v>
      </c>
      <c r="J29" s="19">
        <f t="shared" si="3"/>
        <v>71043.689320388352</v>
      </c>
      <c r="K29" s="60"/>
    </row>
    <row r="30" spans="1:11" ht="25.5" x14ac:dyDescent="0.2">
      <c r="A30" s="51">
        <v>21</v>
      </c>
      <c r="B30" s="46" t="s">
        <v>81</v>
      </c>
      <c r="C30" s="30" t="s">
        <v>10</v>
      </c>
      <c r="D30" s="47" t="s">
        <v>82</v>
      </c>
      <c r="E30" s="30" t="s">
        <v>11</v>
      </c>
      <c r="F30" s="44">
        <v>1</v>
      </c>
      <c r="G30" s="30"/>
      <c r="H30" s="49">
        <v>623665.04854368931</v>
      </c>
      <c r="I30" s="19">
        <f t="shared" si="2"/>
        <v>735924.75728155335</v>
      </c>
      <c r="J30" s="19">
        <f t="shared" si="3"/>
        <v>623665.04854368931</v>
      </c>
      <c r="K30" s="60"/>
    </row>
    <row r="31" spans="1:11" ht="25.5" x14ac:dyDescent="0.2">
      <c r="A31" s="51">
        <v>22</v>
      </c>
      <c r="B31" s="46" t="s">
        <v>83</v>
      </c>
      <c r="C31" s="30" t="s">
        <v>10</v>
      </c>
      <c r="D31" s="47" t="s">
        <v>84</v>
      </c>
      <c r="E31" s="30" t="s">
        <v>11</v>
      </c>
      <c r="F31" s="44">
        <v>1</v>
      </c>
      <c r="G31" s="30"/>
      <c r="H31" s="49">
        <v>64421.521035598707</v>
      </c>
      <c r="I31" s="19">
        <f t="shared" si="2"/>
        <v>76017.394822006478</v>
      </c>
      <c r="J31" s="19">
        <f t="shared" si="3"/>
        <v>64421.521035598707</v>
      </c>
      <c r="K31" s="60"/>
    </row>
    <row r="32" spans="1:11" ht="25.5" x14ac:dyDescent="0.2">
      <c r="A32" s="51">
        <v>23</v>
      </c>
      <c r="B32" s="46" t="s">
        <v>85</v>
      </c>
      <c r="C32" s="30" t="s">
        <v>10</v>
      </c>
      <c r="D32" s="47" t="s">
        <v>86</v>
      </c>
      <c r="E32" s="30" t="s">
        <v>11</v>
      </c>
      <c r="F32" s="44">
        <v>1</v>
      </c>
      <c r="G32" s="30"/>
      <c r="H32" s="49">
        <v>29449.838187702266</v>
      </c>
      <c r="I32" s="19">
        <f t="shared" si="2"/>
        <v>34750.809061488675</v>
      </c>
      <c r="J32" s="19">
        <f t="shared" si="3"/>
        <v>29449.838187702266</v>
      </c>
      <c r="K32" s="60"/>
    </row>
    <row r="33" spans="1:11" ht="25.5" x14ac:dyDescent="0.2">
      <c r="A33" s="51">
        <v>24</v>
      </c>
      <c r="B33" s="47" t="s">
        <v>87</v>
      </c>
      <c r="C33" s="30" t="s">
        <v>10</v>
      </c>
      <c r="D33" s="47" t="s">
        <v>88</v>
      </c>
      <c r="E33" s="30" t="s">
        <v>11</v>
      </c>
      <c r="F33" s="44">
        <v>2</v>
      </c>
      <c r="G33" s="30"/>
      <c r="H33" s="49">
        <v>41229.773462783174</v>
      </c>
      <c r="I33" s="19">
        <f t="shared" si="2"/>
        <v>48651.132686084144</v>
      </c>
      <c r="J33" s="19">
        <f t="shared" si="3"/>
        <v>82459.546925566348</v>
      </c>
      <c r="K33" s="60"/>
    </row>
    <row r="34" spans="1:11" ht="26.25" thickBot="1" x14ac:dyDescent="0.25">
      <c r="A34" s="33">
        <v>25</v>
      </c>
      <c r="B34" s="69" t="s">
        <v>89</v>
      </c>
      <c r="C34" s="36" t="s">
        <v>10</v>
      </c>
      <c r="D34" s="69" t="s">
        <v>90</v>
      </c>
      <c r="E34" s="36" t="s">
        <v>11</v>
      </c>
      <c r="F34" s="70">
        <v>1</v>
      </c>
      <c r="G34" s="36"/>
      <c r="H34" s="71">
        <v>528729.7734627832</v>
      </c>
      <c r="I34" s="28">
        <f t="shared" si="2"/>
        <v>623901.13268608414</v>
      </c>
      <c r="J34" s="28">
        <f t="shared" si="3"/>
        <v>528729.7734627832</v>
      </c>
      <c r="K34" s="61"/>
    </row>
    <row r="35" spans="1:11" ht="25.5" x14ac:dyDescent="0.2">
      <c r="A35" s="20">
        <v>26</v>
      </c>
      <c r="B35" s="21" t="s">
        <v>26</v>
      </c>
      <c r="C35" s="22" t="s">
        <v>10</v>
      </c>
      <c r="D35" s="23" t="s">
        <v>27</v>
      </c>
      <c r="E35" s="22" t="s">
        <v>11</v>
      </c>
      <c r="F35" s="24">
        <v>7</v>
      </c>
      <c r="G35" s="22"/>
      <c r="H35" s="50">
        <v>25218.640776699031</v>
      </c>
      <c r="I35" s="25">
        <f t="shared" si="2"/>
        <v>29757.996116504855</v>
      </c>
      <c r="J35" s="25">
        <f>F35*H35</f>
        <v>176530.48543689321</v>
      </c>
      <c r="K35" s="68"/>
    </row>
    <row r="36" spans="1:11" ht="25.5" x14ac:dyDescent="0.2">
      <c r="A36" s="51">
        <v>27</v>
      </c>
      <c r="B36" s="15" t="s">
        <v>28</v>
      </c>
      <c r="C36" s="30" t="s">
        <v>10</v>
      </c>
      <c r="D36" s="16" t="s">
        <v>29</v>
      </c>
      <c r="E36" s="30" t="s">
        <v>11</v>
      </c>
      <c r="F36" s="17">
        <v>2</v>
      </c>
      <c r="G36" s="30"/>
      <c r="H36" s="48">
        <v>162621.44012944985</v>
      </c>
      <c r="I36" s="19">
        <f t="shared" si="2"/>
        <v>191893.29935275082</v>
      </c>
      <c r="J36" s="19">
        <f t="shared" ref="J36:J51" si="4">F36*H36</f>
        <v>325242.88025889971</v>
      </c>
      <c r="K36" s="60"/>
    </row>
    <row r="37" spans="1:11" ht="25.5" x14ac:dyDescent="0.2">
      <c r="A37" s="51">
        <v>28</v>
      </c>
      <c r="B37" s="15" t="s">
        <v>30</v>
      </c>
      <c r="C37" s="30" t="s">
        <v>10</v>
      </c>
      <c r="D37" s="16" t="s">
        <v>31</v>
      </c>
      <c r="E37" s="30" t="s">
        <v>11</v>
      </c>
      <c r="F37" s="17">
        <v>14</v>
      </c>
      <c r="G37" s="30"/>
      <c r="H37" s="48">
        <v>13079.360841423948</v>
      </c>
      <c r="I37" s="19">
        <f t="shared" si="2"/>
        <v>15433.645792880257</v>
      </c>
      <c r="J37" s="19">
        <f t="shared" si="4"/>
        <v>183111.05177993528</v>
      </c>
      <c r="K37" s="60"/>
    </row>
    <row r="38" spans="1:11" ht="25.5" x14ac:dyDescent="0.2">
      <c r="A38" s="51">
        <v>29</v>
      </c>
      <c r="B38" s="15" t="s">
        <v>32</v>
      </c>
      <c r="C38" s="30" t="s">
        <v>10</v>
      </c>
      <c r="D38" s="16" t="s">
        <v>33</v>
      </c>
      <c r="E38" s="30" t="s">
        <v>11</v>
      </c>
      <c r="F38" s="17">
        <v>14</v>
      </c>
      <c r="G38" s="30"/>
      <c r="H38" s="48">
        <v>62780.938511326865</v>
      </c>
      <c r="I38" s="19">
        <f t="shared" si="2"/>
        <v>74081.507443365699</v>
      </c>
      <c r="J38" s="19">
        <f t="shared" si="4"/>
        <v>878933.13915857614</v>
      </c>
      <c r="K38" s="60"/>
    </row>
    <row r="39" spans="1:11" ht="25.5" x14ac:dyDescent="0.2">
      <c r="A39" s="51">
        <v>30</v>
      </c>
      <c r="B39" s="15" t="s">
        <v>34</v>
      </c>
      <c r="C39" s="30" t="s">
        <v>10</v>
      </c>
      <c r="D39" s="16" t="s">
        <v>35</v>
      </c>
      <c r="E39" s="30" t="s">
        <v>11</v>
      </c>
      <c r="F39" s="17">
        <v>12</v>
      </c>
      <c r="G39" s="30"/>
      <c r="H39" s="48">
        <v>26158.729773462783</v>
      </c>
      <c r="I39" s="19">
        <f t="shared" si="2"/>
        <v>30867.301132686083</v>
      </c>
      <c r="J39" s="19">
        <f t="shared" si="4"/>
        <v>313904.75728155341</v>
      </c>
      <c r="K39" s="60"/>
    </row>
    <row r="40" spans="1:11" ht="25.5" x14ac:dyDescent="0.2">
      <c r="A40" s="51">
        <v>31</v>
      </c>
      <c r="B40" s="15" t="s">
        <v>36</v>
      </c>
      <c r="C40" s="30" t="s">
        <v>10</v>
      </c>
      <c r="D40" s="16" t="s">
        <v>37</v>
      </c>
      <c r="E40" s="30" t="s">
        <v>11</v>
      </c>
      <c r="F40" s="17">
        <v>7</v>
      </c>
      <c r="G40" s="30"/>
      <c r="H40" s="48">
        <v>91555.5420711974</v>
      </c>
      <c r="I40" s="19">
        <f t="shared" si="2"/>
        <v>108035.53964401293</v>
      </c>
      <c r="J40" s="19">
        <f t="shared" si="4"/>
        <v>640888.79449838179</v>
      </c>
      <c r="K40" s="60"/>
    </row>
    <row r="41" spans="1:11" ht="25.5" x14ac:dyDescent="0.2">
      <c r="A41" s="51">
        <v>32</v>
      </c>
      <c r="B41" s="15" t="s">
        <v>38</v>
      </c>
      <c r="C41" s="30" t="s">
        <v>10</v>
      </c>
      <c r="D41" s="16" t="s">
        <v>39</v>
      </c>
      <c r="E41" s="30" t="s">
        <v>11</v>
      </c>
      <c r="F41" s="17">
        <v>16</v>
      </c>
      <c r="G41" s="30"/>
      <c r="H41" s="48">
        <v>20926.974110032363</v>
      </c>
      <c r="I41" s="19">
        <f t="shared" si="2"/>
        <v>24693.829449838187</v>
      </c>
      <c r="J41" s="19">
        <f t="shared" si="4"/>
        <v>334831.5857605178</v>
      </c>
      <c r="K41" s="60"/>
    </row>
    <row r="42" spans="1:11" ht="25.5" x14ac:dyDescent="0.2">
      <c r="A42" s="51">
        <v>33</v>
      </c>
      <c r="B42" s="15" t="s">
        <v>40</v>
      </c>
      <c r="C42" s="30" t="s">
        <v>10</v>
      </c>
      <c r="D42" s="16" t="s">
        <v>41</v>
      </c>
      <c r="E42" s="30" t="s">
        <v>11</v>
      </c>
      <c r="F42" s="17">
        <v>6</v>
      </c>
      <c r="G42" s="30"/>
      <c r="H42" s="48">
        <v>98162.411003236251</v>
      </c>
      <c r="I42" s="19">
        <f t="shared" si="2"/>
        <v>115831.64498381877</v>
      </c>
      <c r="J42" s="19">
        <f t="shared" si="4"/>
        <v>588974.46601941751</v>
      </c>
      <c r="K42" s="60"/>
    </row>
    <row r="43" spans="1:11" ht="25.5" x14ac:dyDescent="0.2">
      <c r="A43" s="51">
        <v>34</v>
      </c>
      <c r="B43" s="15" t="s">
        <v>42</v>
      </c>
      <c r="C43" s="30" t="s">
        <v>10</v>
      </c>
      <c r="D43" s="16" t="s">
        <v>43</v>
      </c>
      <c r="E43" s="30" t="s">
        <v>11</v>
      </c>
      <c r="F43" s="17">
        <v>14</v>
      </c>
      <c r="G43" s="30"/>
      <c r="H43" s="48">
        <v>66704.749190938513</v>
      </c>
      <c r="I43" s="19">
        <f t="shared" si="2"/>
        <v>78711.604045307438</v>
      </c>
      <c r="J43" s="19">
        <f t="shared" si="4"/>
        <v>933866.48867313913</v>
      </c>
      <c r="K43" s="60"/>
    </row>
    <row r="44" spans="1:11" ht="25.5" x14ac:dyDescent="0.2">
      <c r="A44" s="51">
        <v>35</v>
      </c>
      <c r="B44" s="15" t="s">
        <v>17</v>
      </c>
      <c r="C44" s="30" t="s">
        <v>10</v>
      </c>
      <c r="D44" s="16" t="s">
        <v>24</v>
      </c>
      <c r="E44" s="30" t="s">
        <v>11</v>
      </c>
      <c r="F44" s="17">
        <v>17</v>
      </c>
      <c r="G44" s="30"/>
      <c r="H44" s="48">
        <v>148186.77993527506</v>
      </c>
      <c r="I44" s="19">
        <f t="shared" si="2"/>
        <v>174860.40032362455</v>
      </c>
      <c r="J44" s="19">
        <f t="shared" si="4"/>
        <v>2519175.2588996761</v>
      </c>
      <c r="K44" s="60"/>
    </row>
    <row r="45" spans="1:11" ht="25.5" x14ac:dyDescent="0.2">
      <c r="A45" s="51">
        <v>36</v>
      </c>
      <c r="B45" s="15" t="s">
        <v>44</v>
      </c>
      <c r="C45" s="30" t="s">
        <v>10</v>
      </c>
      <c r="D45" s="16" t="s">
        <v>45</v>
      </c>
      <c r="E45" s="30" t="s">
        <v>11</v>
      </c>
      <c r="F45" s="17">
        <v>4</v>
      </c>
      <c r="G45" s="30"/>
      <c r="H45" s="48">
        <v>49946.820388349515</v>
      </c>
      <c r="I45" s="19">
        <f t="shared" si="2"/>
        <v>58937.248058252422</v>
      </c>
      <c r="J45" s="19">
        <f t="shared" si="4"/>
        <v>199787.28155339806</v>
      </c>
      <c r="K45" s="60"/>
    </row>
    <row r="46" spans="1:11" ht="25.5" x14ac:dyDescent="0.2">
      <c r="A46" s="51">
        <v>37</v>
      </c>
      <c r="B46" s="15" t="s">
        <v>46</v>
      </c>
      <c r="C46" s="30" t="s">
        <v>10</v>
      </c>
      <c r="D46" s="16" t="s">
        <v>47</v>
      </c>
      <c r="E46" s="30" t="s">
        <v>11</v>
      </c>
      <c r="F46" s="17">
        <v>54</v>
      </c>
      <c r="G46" s="30"/>
      <c r="H46" s="48">
        <v>7237.9288025889964</v>
      </c>
      <c r="I46" s="19">
        <f t="shared" si="2"/>
        <v>8540.7559870550158</v>
      </c>
      <c r="J46" s="19">
        <f t="shared" si="4"/>
        <v>390848.15533980582</v>
      </c>
      <c r="K46" s="60"/>
    </row>
    <row r="47" spans="1:11" ht="25.5" x14ac:dyDescent="0.2">
      <c r="A47" s="51">
        <v>38</v>
      </c>
      <c r="B47" s="15" t="s">
        <v>48</v>
      </c>
      <c r="C47" s="30" t="s">
        <v>10</v>
      </c>
      <c r="D47" s="16" t="s">
        <v>49</v>
      </c>
      <c r="E47" s="30" t="s">
        <v>11</v>
      </c>
      <c r="F47" s="17">
        <v>6</v>
      </c>
      <c r="G47" s="30"/>
      <c r="H47" s="48">
        <v>19233.713592233009</v>
      </c>
      <c r="I47" s="19">
        <f t="shared" si="2"/>
        <v>22695.78203883495</v>
      </c>
      <c r="J47" s="19">
        <f t="shared" si="4"/>
        <v>115402.28155339806</v>
      </c>
      <c r="K47" s="60"/>
    </row>
    <row r="48" spans="1:11" ht="25.5" x14ac:dyDescent="0.2">
      <c r="A48" s="51">
        <v>39</v>
      </c>
      <c r="B48" s="15" t="s">
        <v>16</v>
      </c>
      <c r="C48" s="30" t="s">
        <v>10</v>
      </c>
      <c r="D48" s="16" t="s">
        <v>23</v>
      </c>
      <c r="E48" s="30" t="s">
        <v>11</v>
      </c>
      <c r="F48" s="17">
        <v>2</v>
      </c>
      <c r="G48" s="30"/>
      <c r="H48" s="48">
        <v>96133.414239482197</v>
      </c>
      <c r="I48" s="19">
        <f t="shared" si="2"/>
        <v>113437.42880258898</v>
      </c>
      <c r="J48" s="19">
        <f t="shared" si="4"/>
        <v>192266.82847896439</v>
      </c>
      <c r="K48" s="60"/>
    </row>
    <row r="49" spans="1:11" ht="25.5" x14ac:dyDescent="0.2">
      <c r="A49" s="51">
        <v>40</v>
      </c>
      <c r="B49" s="16" t="s">
        <v>50</v>
      </c>
      <c r="C49" s="30" t="s">
        <v>10</v>
      </c>
      <c r="D49" s="16" t="s">
        <v>51</v>
      </c>
      <c r="E49" s="30" t="s">
        <v>11</v>
      </c>
      <c r="F49" s="31">
        <v>3</v>
      </c>
      <c r="G49" s="30"/>
      <c r="H49" s="19">
        <v>108957.928802589</v>
      </c>
      <c r="I49" s="19">
        <f t="shared" si="2"/>
        <v>128570.35598705501</v>
      </c>
      <c r="J49" s="19">
        <f t="shared" si="4"/>
        <v>326873.78640776698</v>
      </c>
      <c r="K49" s="60"/>
    </row>
    <row r="50" spans="1:11" ht="25.5" x14ac:dyDescent="0.2">
      <c r="A50" s="51">
        <v>41</v>
      </c>
      <c r="B50" s="16" t="s">
        <v>52</v>
      </c>
      <c r="C50" s="30" t="s">
        <v>10</v>
      </c>
      <c r="D50" s="16" t="s">
        <v>53</v>
      </c>
      <c r="E50" s="30" t="s">
        <v>11</v>
      </c>
      <c r="F50" s="32">
        <v>2</v>
      </c>
      <c r="G50" s="30"/>
      <c r="H50" s="19">
        <v>121352.91262135924</v>
      </c>
      <c r="I50" s="19">
        <f t="shared" si="2"/>
        <v>143196.43689320391</v>
      </c>
      <c r="J50" s="19">
        <f t="shared" si="4"/>
        <v>242705.82524271848</v>
      </c>
      <c r="K50" s="60"/>
    </row>
    <row r="51" spans="1:11" ht="26.25" thickBot="1" x14ac:dyDescent="0.25">
      <c r="A51" s="33">
        <v>42</v>
      </c>
      <c r="B51" s="34" t="s">
        <v>54</v>
      </c>
      <c r="C51" s="36" t="s">
        <v>10</v>
      </c>
      <c r="D51" s="34" t="s">
        <v>55</v>
      </c>
      <c r="E51" s="36" t="s">
        <v>11</v>
      </c>
      <c r="F51" s="35">
        <v>1</v>
      </c>
      <c r="G51" s="36"/>
      <c r="H51" s="28">
        <v>98669.25566343042</v>
      </c>
      <c r="I51" s="28">
        <f t="shared" si="2"/>
        <v>116429.72168284788</v>
      </c>
      <c r="J51" s="28">
        <f t="shared" si="4"/>
        <v>98669.25566343042</v>
      </c>
      <c r="K51" s="61"/>
    </row>
    <row r="52" spans="1:11" s="54" customFormat="1" ht="24" customHeight="1" thickBot="1" x14ac:dyDescent="0.25">
      <c r="H52" s="55"/>
      <c r="I52" s="56" t="s">
        <v>2</v>
      </c>
      <c r="J52" s="73">
        <f>SUM(J10:J51)</f>
        <v>18004684.660194181</v>
      </c>
    </row>
    <row r="53" spans="1:11" ht="18.75" customHeight="1" x14ac:dyDescent="0.2">
      <c r="G53" s="77"/>
      <c r="H53" s="77"/>
      <c r="I53" s="77"/>
      <c r="J53" s="72"/>
    </row>
    <row r="55" spans="1:11" ht="14.25" x14ac:dyDescent="0.2">
      <c r="B55" s="84" t="s">
        <v>98</v>
      </c>
      <c r="C55" s="84"/>
      <c r="D55" s="84"/>
    </row>
    <row r="56" spans="1:11" ht="14.25" x14ac:dyDescent="0.2">
      <c r="B56" s="84" t="s">
        <v>97</v>
      </c>
      <c r="C56" s="84"/>
      <c r="D56" s="84"/>
    </row>
    <row r="57" spans="1:11" ht="14.25" x14ac:dyDescent="0.2">
      <c r="B57" s="84" t="s">
        <v>91</v>
      </c>
      <c r="C57" s="84"/>
      <c r="D57" s="84"/>
    </row>
    <row r="59" spans="1:11" ht="14.25" x14ac:dyDescent="0.2">
      <c r="B59" s="82" t="s">
        <v>19</v>
      </c>
      <c r="C59" s="83"/>
      <c r="D59" s="83"/>
      <c r="E59" s="83"/>
      <c r="F59" s="83"/>
      <c r="G59" s="83"/>
      <c r="H59" s="83"/>
      <c r="I59" s="83"/>
      <c r="J59" s="11"/>
    </row>
    <row r="60" spans="1:11" s="4" customFormat="1" ht="15.75" customHeight="1" x14ac:dyDescent="0.2">
      <c r="B60" s="81"/>
      <c r="C60" s="81"/>
      <c r="D60" s="81"/>
      <c r="E60" s="81"/>
      <c r="F60" s="81"/>
      <c r="G60" s="81"/>
      <c r="H60" s="81"/>
      <c r="I60" s="81"/>
      <c r="J60" s="3"/>
      <c r="K60" s="5"/>
    </row>
    <row r="61" spans="1:11" s="4" customFormat="1" ht="14.25" customHeight="1" x14ac:dyDescent="0.2">
      <c r="A61" s="1"/>
      <c r="B61" s="1"/>
      <c r="C61" s="75"/>
      <c r="D61" s="75"/>
      <c r="E61" s="3"/>
      <c r="F61" s="3"/>
      <c r="G61" s="3"/>
      <c r="H61" s="3"/>
      <c r="I61" s="75"/>
      <c r="J61" s="75"/>
      <c r="K61" s="3"/>
    </row>
    <row r="62" spans="1:11" s="4" customFormat="1" ht="15.75" customHeight="1" x14ac:dyDescent="0.2">
      <c r="A62" s="1"/>
      <c r="B62" s="1"/>
      <c r="C62" s="75"/>
      <c r="D62" s="75"/>
      <c r="E62" s="7"/>
      <c r="F62" s="7"/>
      <c r="G62" s="7"/>
      <c r="H62" s="7"/>
      <c r="I62" s="75"/>
      <c r="J62" s="75"/>
      <c r="K62" s="3"/>
    </row>
    <row r="63" spans="1:11" s="4" customFormat="1" ht="15.75" customHeight="1" x14ac:dyDescent="0.2">
      <c r="A63" s="1"/>
      <c r="B63" s="1"/>
      <c r="C63" s="75"/>
      <c r="D63" s="75"/>
      <c r="E63" s="3"/>
      <c r="F63" s="3"/>
      <c r="G63" s="3"/>
      <c r="H63" s="3"/>
      <c r="I63" s="75"/>
      <c r="J63" s="75"/>
      <c r="K63" s="3"/>
    </row>
    <row r="64" spans="1:11" s="4" customFormat="1" ht="15.75" customHeight="1" x14ac:dyDescent="0.2">
      <c r="A64" s="1"/>
      <c r="B64" s="1"/>
      <c r="C64" s="75"/>
      <c r="D64" s="75"/>
      <c r="E64" s="3"/>
      <c r="F64" s="3"/>
      <c r="G64" s="3"/>
      <c r="H64" s="3"/>
      <c r="I64" s="3"/>
      <c r="J64" s="58"/>
      <c r="K64" s="3"/>
    </row>
    <row r="65" spans="1:11" s="4" customFormat="1" ht="15.75" x14ac:dyDescent="0.25">
      <c r="A65" s="1"/>
      <c r="B65" s="1"/>
      <c r="C65" s="75"/>
      <c r="D65" s="75"/>
      <c r="E65" s="8"/>
      <c r="F65" s="6"/>
      <c r="G65" s="6"/>
      <c r="H65" s="9"/>
      <c r="I65" s="75"/>
      <c r="J65" s="75"/>
      <c r="K65" s="3"/>
    </row>
    <row r="66" spans="1:11" ht="15.75" customHeight="1" x14ac:dyDescent="0.2">
      <c r="C66" s="75"/>
      <c r="D66" s="75"/>
      <c r="E66" s="3"/>
      <c r="F66" s="3"/>
      <c r="G66" s="3"/>
      <c r="H66" s="3"/>
      <c r="I66" s="75"/>
      <c r="J66" s="75"/>
      <c r="K66" s="3"/>
    </row>
    <row r="67" spans="1:11" ht="15.75" customHeight="1" x14ac:dyDescent="0.25">
      <c r="C67" s="75"/>
      <c r="D67" s="75"/>
      <c r="E67" s="8"/>
      <c r="F67" s="6"/>
      <c r="G67" s="6"/>
      <c r="H67" s="9"/>
      <c r="I67" s="75"/>
      <c r="J67" s="75"/>
      <c r="K67" s="3"/>
    </row>
    <row r="68" spans="1:11" ht="15.75" customHeight="1" x14ac:dyDescent="0.2">
      <c r="C68" s="75"/>
      <c r="D68" s="75"/>
      <c r="E68" s="10"/>
      <c r="F68" s="10"/>
      <c r="G68" s="10"/>
      <c r="H68" s="7"/>
      <c r="I68" s="75"/>
      <c r="J68" s="75"/>
      <c r="K68" s="3"/>
    </row>
    <row r="69" spans="1:11" ht="15.75" x14ac:dyDescent="0.2">
      <c r="I69" s="75"/>
      <c r="J69" s="75"/>
      <c r="K69" s="3"/>
    </row>
    <row r="70" spans="1:11" ht="15.75" x14ac:dyDescent="0.2">
      <c r="K70" s="3"/>
    </row>
  </sheetData>
  <mergeCells count="35">
    <mergeCell ref="K7:K9"/>
    <mergeCell ref="A4:J4"/>
    <mergeCell ref="I7:I9"/>
    <mergeCell ref="G7:G9"/>
    <mergeCell ref="A7:A9"/>
    <mergeCell ref="B7:B9"/>
    <mergeCell ref="I69:J69"/>
    <mergeCell ref="I61:J61"/>
    <mergeCell ref="C61:D61"/>
    <mergeCell ref="D7:D9"/>
    <mergeCell ref="C7:C9"/>
    <mergeCell ref="C66:D66"/>
    <mergeCell ref="C67:D67"/>
    <mergeCell ref="C68:D68"/>
    <mergeCell ref="I65:J65"/>
    <mergeCell ref="C65:D65"/>
    <mergeCell ref="I66:J66"/>
    <mergeCell ref="I67:J67"/>
    <mergeCell ref="I68:J68"/>
    <mergeCell ref="C62:D62"/>
    <mergeCell ref="I63:J63"/>
    <mergeCell ref="H7:H9"/>
    <mergeCell ref="C64:D64"/>
    <mergeCell ref="A5:J5"/>
    <mergeCell ref="G53:I53"/>
    <mergeCell ref="E7:E9"/>
    <mergeCell ref="I62:J62"/>
    <mergeCell ref="C63:D63"/>
    <mergeCell ref="F7:F9"/>
    <mergeCell ref="B60:I60"/>
    <mergeCell ref="B59:I59"/>
    <mergeCell ref="B55:D55"/>
    <mergeCell ref="B56:D56"/>
    <mergeCell ref="B57:D57"/>
    <mergeCell ref="J7:J9"/>
  </mergeCells>
  <phoneticPr fontId="1" type="noConversion"/>
  <pageMargins left="0.23" right="0.17" top="0.52" bottom="0.32" header="0.17" footer="0.17"/>
  <pageSetup paperSize="9" scale="69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</vt:lpstr>
      <vt:lpstr>Спецификация!Область_печати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Нигматуллин А.Х.</dc:creator>
  <cp:lastModifiedBy>Нигматуллин Артур</cp:lastModifiedBy>
  <cp:lastPrinted>2016-03-28T12:06:25Z</cp:lastPrinted>
  <dcterms:created xsi:type="dcterms:W3CDTF">2006-12-21T12:23:27Z</dcterms:created>
  <dcterms:modified xsi:type="dcterms:W3CDTF">2016-03-29T05:40:43Z</dcterms:modified>
</cp:coreProperties>
</file>