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60" windowWidth="15450" windowHeight="11640"/>
  </bookViews>
  <sheets>
    <sheet name="Спецификация" sheetId="6" r:id="rId1"/>
  </sheets>
  <calcPr calcId="124519" refMode="R1C1"/>
</workbook>
</file>

<file path=xl/calcChain.xml><?xml version="1.0" encoding="utf-8"?>
<calcChain xmlns="http://schemas.openxmlformats.org/spreadsheetml/2006/main">
  <c r="K10" i="6"/>
  <c r="L10" s="1"/>
  <c r="K11"/>
  <c r="L11" s="1"/>
  <c r="K12"/>
  <c r="L12" s="1"/>
  <c r="K9"/>
  <c r="K13" l="1"/>
  <c r="L13" s="1"/>
  <c r="L14" s="1"/>
  <c r="L9"/>
</calcChain>
</file>

<file path=xl/sharedStrings.xml><?xml version="1.0" encoding="utf-8"?>
<sst xmlns="http://schemas.openxmlformats.org/spreadsheetml/2006/main" count="46" uniqueCount="34">
  <si>
    <t>№ п/п</t>
  </si>
  <si>
    <t>Ед. изм.</t>
  </si>
  <si>
    <t>В том числе НДС-18%:</t>
  </si>
  <si>
    <t>Х</t>
  </si>
  <si>
    <t xml:space="preserve">Способ доставки </t>
  </si>
  <si>
    <t>Производитель</t>
  </si>
  <si>
    <t>Индекс (и/или серийный, заводской номер, марка, модель оборудования и т.п.)</t>
  </si>
  <si>
    <t>Спецификация</t>
  </si>
  <si>
    <t>Гарантийный срок</t>
  </si>
  <si>
    <t>Наименование Товара</t>
  </si>
  <si>
    <t xml:space="preserve"> Предельная Цена, за единицу измерения,  без НДС, руб.</t>
  </si>
  <si>
    <t xml:space="preserve">поставка поставщиком </t>
  </si>
  <si>
    <t>Количество, в единицах измерения ИТОГО</t>
  </si>
  <si>
    <t>шт</t>
  </si>
  <si>
    <t>ЛЮК ЛПП (СРЕДНИЙ С ЗАМКОМ)</t>
  </si>
  <si>
    <t>ЛЮК ЛПП (ЛЕГКИЙ  С ЗАМКОМ)</t>
  </si>
  <si>
    <t>ЛЮК ЛПП ( ТЯЖЕЛЫЙ  С ЗАМКОМ)</t>
  </si>
  <si>
    <t>СТОЛБИК ОПОЗНАВАТЕЛЬНЫЙ ДЛЯ ПОДЗ.ЛИНИЙ СВЯЗИ</t>
  </si>
  <si>
    <t>Люк полимернопесчанный среднего  типа с запорным устройством.Максимальная нагрузка 12-15тн ,  круглый, цвет темно-серый,       верхняя крышка люка должна быть армирована железными  прутками, боковой торец должен иметь скос на 15-20 градусов от вертикальноой оси, основание люка должно иметь соответствующий наклон обеспечивающий плотное закрытие крышки, так же основание люка попадающее под бетонироване должно иметь шероховатую поверхность для улучшения сцепления с бетоном,   наличие обозначения типа люка  и рельефную поверхность на крышке,  наличие сертификатов соответствия и документов качества. ТУ 2293-001-80177787-2010. Стойкость к кислотам, щелочам, нефтепродуктам и ультрафиолету. Люки предназначены для установки на смотровых колодцах подземных инженерных городских коммуникаций: кабельных сетей, водопровода и канализации, расположеных на городских автомобильных дорогах с интенсивным движением, в парковых зонах. Гарантийный срок службы не менее 24 месяцев .</t>
  </si>
  <si>
    <t>Люк полимернопесчанный легкого типа с запорным устройством. Максимальная нагрузка 6 тн ,  круглый, цвет темно -серый ,   верхняя крышка люка должна быть армирована железными  прутками или пластиной для поиска люков металлоискателем , боковой торец должен  иметь скос на 15-20 градусов от вертикальной оси, основание люка должно иметь соответствующий наклон обеспечивающий плотное закрытие крышки, так же основание люка попадающее под бетонироване должно иметь шероховатую поверхность для улучшения сцепления сетоном,      наличие обозначения типа люка и  рельефную поверхность  на крышке,  наличие сертификатов соответствия и документов качества.ТУ 2293-001-80177787-2010.Стойкость к кислотам, щелочам, нефтепродуктам и ультрафиолету ,   Люки предназначены для установки на смотровых колодцах подземных инженерных городских коммуникаций: кабельных сетей, водопровода и канализации, расположеных на городских автомобильных дорогах с интенсивным движением, в парковых зонах. Гарантийный срок службы не менее 24 месяцев.</t>
  </si>
  <si>
    <t>Люк полимернопесчанный тяжелого  типа с запорным устройством. Максимальная нагрузка 20 тн ,  круглый, цвет темно-серый, верхняя крышка люка должна быть армирована железными  прутками или пластиной для поиска люков металлоискателем боковой торец должен имееть скос на 15-20 градусов от вертикальной оси, основание люка должно иметь соответствующий наклон обеспечивающий плотное закрытие крышки, так же основание люка попадающее под бетонироване должно иметь шероховатую поверхность для улучшения сцепления с бетном,      наличие обозначения типа люка  и  рельефную поверхность на крышке,  наличие сертификатов соответствия и документов качества. ТУ 2293-001-80177787-2010. Стойкость к кислотам, щелочам, нефтепродуктам и ультрафиолету ,   Люки предназначены для установки на смотровых колодцах подземных инженерных городских коммуникаций: кабельных сетей, водопровода и канализации, расположеных на городских автомобильных дорогах с интенсивным движением, в парковых зонах. Гарантийный срок службы не менее 24 месяцев .</t>
  </si>
  <si>
    <t xml:space="preserve">не менее 60 месяцев </t>
  </si>
  <si>
    <t xml:space="preserve">не менее 24 месяцев </t>
  </si>
  <si>
    <t xml:space="preserve">Описание материала </t>
  </si>
  <si>
    <t>Столбики замерные для обозначения трасс кабельных линий передачи Размеры столбика  (ВхШхГ) 1200х120х100 мм
 Материал - полимерно-композитная смесь с содержанием полимеров не менее 25%
Цвет изделия — светло-серый
Верхняя часть изделий должна быть окрашена  в красный цвет (60 мм по высоте).
 На лицевой стороне ЗС (слева)- вертикальная надпись Башинформсвязь размером 30 см   (цвет чёрный).
 На обратной стороне ЗС – взаимно перпендикулярные стрелки с буквами М с правой стороны (цвет красный).
Партия из 100 шт столбиков должна быть упакована и уложена на деревянный поддон, а также снабжена трафаретом для ремонтного восстановления надписей
Предприятие-производитель должно  иметь опыт серийного производства указанных изделий согласно зарегистрированных в установленном порядке ТУ не менее 12 месяцев. ТУ -2293-001-80177787-2010.Наличие сертификатов соответствия обязательно  
Гарантийный срок — не менее 5 лет</t>
  </si>
  <si>
    <t xml:space="preserve">Контактное лицо по тех. Вопросам: Шиц Д.В тел . 8347/2215597/ </t>
  </si>
  <si>
    <t>Место доставки: РБ г. Уфа , ул. Каспийская д. 14.
Иксанова Флюра Сагитовна  сот. 8-905-352-77-79                                                                                                                                                                                                                                                                                                                                                    Вязовская Наталья Анатольевна  8-901-442-12-90</t>
  </si>
  <si>
    <t>до 30.04.2016</t>
  </si>
  <si>
    <t xml:space="preserve">                                            к Документации о закупке</t>
  </si>
  <si>
    <t>Приложение №1.2</t>
  </si>
  <si>
    <t>Кол-во, в единицах измерения</t>
  </si>
  <si>
    <t>Срок доставки 2 кв.</t>
  </si>
  <si>
    <t>Сумма, за единицу измерения, без  НДС, руб.</t>
  </si>
  <si>
    <t>Сумма, в т.ч. НДС, руб.</t>
  </si>
</sst>
</file>

<file path=xl/styles.xml><?xml version="1.0" encoding="utf-8"?>
<styleSheet xmlns="http://schemas.openxmlformats.org/spreadsheetml/2006/main">
  <numFmts count="1">
    <numFmt numFmtId="164" formatCode="#,##0.00&quot;р.&quot;"/>
  </numFmts>
  <fonts count="14">
    <font>
      <sz val="10"/>
      <name val="Arial Cyr"/>
      <charset val="204"/>
    </font>
    <font>
      <sz val="8"/>
      <name val="Arial Cyr"/>
      <charset val="204"/>
    </font>
    <font>
      <sz val="10"/>
      <name val="Times New Roman"/>
      <family val="1"/>
      <charset val="204"/>
    </font>
    <font>
      <b/>
      <sz val="14"/>
      <name val="Times New Roman"/>
      <family val="1"/>
      <charset val="204"/>
    </font>
    <font>
      <b/>
      <sz val="12"/>
      <name val="Times New Roman"/>
      <family val="1"/>
      <charset val="204"/>
    </font>
    <font>
      <b/>
      <sz val="10"/>
      <name val="Times New Roman"/>
      <family val="1"/>
      <charset val="204"/>
    </font>
    <font>
      <b/>
      <i/>
      <sz val="12"/>
      <name val="Times New Roman"/>
      <family val="1"/>
      <charset val="204"/>
    </font>
    <font>
      <b/>
      <sz val="10"/>
      <color indexed="8"/>
      <name val="Times New Roman"/>
      <family val="1"/>
      <charset val="204"/>
    </font>
    <font>
      <b/>
      <sz val="12"/>
      <color indexed="8"/>
      <name val="Times New Roman"/>
      <family val="1"/>
      <charset val="204"/>
    </font>
    <font>
      <b/>
      <sz val="11"/>
      <name val="Times New Roman"/>
      <family val="1"/>
      <charset val="204"/>
    </font>
    <font>
      <b/>
      <sz val="11"/>
      <color indexed="8"/>
      <name val="Times New Roman"/>
      <family val="1"/>
      <charset val="204"/>
    </font>
    <font>
      <sz val="16"/>
      <name val="Times New Roman"/>
      <family val="1"/>
      <charset val="204"/>
    </font>
    <font>
      <sz val="11"/>
      <name val="Arial Cyr"/>
      <charset val="204"/>
    </font>
    <font>
      <b/>
      <i/>
      <sz val="16"/>
      <name val="Times New Roman"/>
      <family val="1"/>
      <charset val="204"/>
    </font>
  </fonts>
  <fills count="2">
    <fill>
      <patternFill patternType="none"/>
    </fill>
    <fill>
      <patternFill patternType="gray125"/>
    </fill>
  </fills>
  <borders count="13">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69">
    <xf numFmtId="0" fontId="0" fillId="0" borderId="0" xfId="0"/>
    <xf numFmtId="0" fontId="2" fillId="0" borderId="0" xfId="0" applyFont="1" applyAlignment="1">
      <alignment wrapText="1"/>
    </xf>
    <xf numFmtId="0" fontId="4" fillId="0" borderId="0" xfId="0" applyFont="1" applyBorder="1" applyAlignment="1">
      <alignment horizontal="center" wrapText="1"/>
    </xf>
    <xf numFmtId="0" fontId="2" fillId="0" borderId="3" xfId="0" applyFont="1" applyBorder="1" applyAlignment="1">
      <alignment wrapText="1"/>
    </xf>
    <xf numFmtId="0" fontId="4" fillId="0" borderId="7" xfId="0" applyFont="1" applyBorder="1" applyAlignment="1">
      <alignment horizontal="center" wrapText="1"/>
    </xf>
    <xf numFmtId="0" fontId="4" fillId="0" borderId="0" xfId="0" applyFont="1" applyAlignment="1">
      <alignment horizontal="center" vertical="top" wrapText="1"/>
    </xf>
    <xf numFmtId="0" fontId="5" fillId="0" borderId="0" xfId="0" applyFont="1" applyAlignment="1">
      <alignment wrapText="1"/>
    </xf>
    <xf numFmtId="0" fontId="5" fillId="0" borderId="0" xfId="0" applyFont="1" applyAlignment="1">
      <alignment horizontal="center" wrapText="1"/>
    </xf>
    <xf numFmtId="0" fontId="2" fillId="0" borderId="0" xfId="0" applyFont="1" applyAlignment="1">
      <alignment horizontal="center" wrapText="1"/>
    </xf>
    <xf numFmtId="0" fontId="6" fillId="0" borderId="0" xfId="0" applyFont="1" applyAlignment="1">
      <alignment wrapText="1"/>
    </xf>
    <xf numFmtId="0" fontId="11" fillId="0" borderId="0" xfId="0" applyFont="1" applyAlignment="1">
      <alignment wrapText="1"/>
    </xf>
    <xf numFmtId="0" fontId="13" fillId="0" borderId="0" xfId="0" applyFont="1" applyAlignment="1">
      <alignment wrapText="1"/>
    </xf>
    <xf numFmtId="0" fontId="3" fillId="0" borderId="0" xfId="0" applyFont="1" applyAlignment="1">
      <alignment horizontal="center" wrapText="1"/>
    </xf>
    <xf numFmtId="0" fontId="2" fillId="0" borderId="5" xfId="0" applyFont="1" applyBorder="1" applyAlignment="1">
      <alignment horizontal="center" wrapText="1"/>
    </xf>
    <xf numFmtId="164" fontId="2" fillId="0" borderId="3" xfId="0" applyNumberFormat="1" applyFont="1" applyBorder="1" applyAlignment="1">
      <alignment horizontal="center" vertical="center" wrapText="1"/>
    </xf>
    <xf numFmtId="0" fontId="4" fillId="0" borderId="0" xfId="0" applyFont="1" applyAlignment="1">
      <alignment horizontal="center" vertical="top" wrapText="1"/>
    </xf>
    <xf numFmtId="0" fontId="12" fillId="0" borderId="0" xfId="0" applyFont="1" applyAlignment="1">
      <alignment wrapText="1"/>
    </xf>
    <xf numFmtId="0" fontId="6" fillId="0" borderId="0" xfId="0" applyFont="1" applyAlignment="1">
      <alignment horizontal="right" wrapText="1"/>
    </xf>
    <xf numFmtId="164" fontId="7" fillId="0" borderId="6" xfId="0" applyNumberFormat="1" applyFont="1" applyBorder="1" applyAlignment="1">
      <alignment horizontal="right" vertical="top" wrapText="1"/>
    </xf>
    <xf numFmtId="0" fontId="2" fillId="0" borderId="3" xfId="0" applyFont="1" applyBorder="1" applyAlignment="1">
      <alignment vertical="center" wrapText="1"/>
    </xf>
    <xf numFmtId="0" fontId="6" fillId="0" borderId="0" xfId="0" applyFont="1" applyAlignment="1">
      <alignment horizontal="right" wrapText="1"/>
    </xf>
    <xf numFmtId="0" fontId="2" fillId="0" borderId="3" xfId="0" applyFont="1" applyBorder="1" applyAlignment="1">
      <alignment horizontal="center" vertical="center" wrapText="1"/>
    </xf>
    <xf numFmtId="0" fontId="2" fillId="0" borderId="0" xfId="0" applyFont="1" applyBorder="1" applyAlignment="1">
      <alignment horizontal="center" wrapText="1"/>
    </xf>
    <xf numFmtId="0" fontId="2" fillId="0" borderId="0" xfId="0" applyFont="1" applyBorder="1" applyAlignment="1">
      <alignment wrapText="1"/>
    </xf>
    <xf numFmtId="0" fontId="2" fillId="0" borderId="0" xfId="0" applyFont="1" applyBorder="1" applyAlignment="1">
      <alignment vertical="center" wrapText="1"/>
    </xf>
    <xf numFmtId="0" fontId="2" fillId="0" borderId="0" xfId="0" applyFont="1" applyBorder="1" applyAlignment="1">
      <alignment horizontal="left" wrapText="1"/>
    </xf>
    <xf numFmtId="0" fontId="2" fillId="0" borderId="0" xfId="0" applyFont="1" applyBorder="1" applyAlignment="1">
      <alignment horizontal="center" vertical="center" wrapText="1"/>
    </xf>
    <xf numFmtId="164" fontId="2" fillId="0" borderId="0" xfId="0" applyNumberFormat="1" applyFont="1" applyBorder="1" applyAlignment="1">
      <alignment horizontal="center" vertical="center" wrapText="1"/>
    </xf>
    <xf numFmtId="164" fontId="5" fillId="0" borderId="0" xfId="0" applyNumberFormat="1" applyFont="1" applyBorder="1" applyAlignment="1">
      <alignment horizontal="center" vertical="center" wrapText="1"/>
    </xf>
    <xf numFmtId="164" fontId="7" fillId="0" borderId="8" xfId="0" applyNumberFormat="1" applyFont="1" applyBorder="1" applyAlignment="1">
      <alignment horizontal="right" vertical="top" wrapText="1"/>
    </xf>
    <xf numFmtId="0" fontId="2" fillId="0" borderId="9" xfId="0" applyFont="1" applyBorder="1" applyAlignment="1">
      <alignment horizontal="center" vertical="center" wrapText="1"/>
    </xf>
    <xf numFmtId="0" fontId="2" fillId="0" borderId="3" xfId="0" applyFont="1" applyBorder="1" applyAlignment="1">
      <alignment horizontal="left" wrapText="1"/>
    </xf>
    <xf numFmtId="0" fontId="2" fillId="0" borderId="10" xfId="0" applyFont="1" applyBorder="1" applyAlignment="1">
      <alignment horizontal="center" vertical="center" wrapText="1"/>
    </xf>
    <xf numFmtId="0" fontId="2" fillId="0" borderId="6" xfId="0" applyFont="1" applyBorder="1" applyAlignment="1">
      <alignment horizontal="center" wrapText="1"/>
    </xf>
    <xf numFmtId="0" fontId="2" fillId="0" borderId="11" xfId="0" applyFont="1" applyBorder="1" applyAlignment="1">
      <alignment wrapText="1"/>
    </xf>
    <xf numFmtId="0" fontId="2" fillId="0" borderId="11" xfId="0" applyFont="1" applyBorder="1" applyAlignment="1">
      <alignment vertical="center" wrapText="1"/>
    </xf>
    <xf numFmtId="0" fontId="2" fillId="0" borderId="11" xfId="0" applyFont="1" applyBorder="1" applyAlignment="1">
      <alignment horizontal="center" vertical="center" wrapText="1"/>
    </xf>
    <xf numFmtId="0" fontId="2" fillId="0" borderId="11" xfId="0" applyFont="1" applyBorder="1" applyAlignment="1">
      <alignment horizontal="left" wrapText="1"/>
    </xf>
    <xf numFmtId="164" fontId="2" fillId="0" borderId="11" xfId="0" applyNumberFormat="1"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wrapText="1"/>
    </xf>
    <xf numFmtId="0" fontId="2" fillId="0" borderId="12" xfId="0" applyFont="1" applyBorder="1" applyAlignment="1">
      <alignment wrapText="1"/>
    </xf>
    <xf numFmtId="0" fontId="2" fillId="0" borderId="12" xfId="0" applyFont="1" applyBorder="1" applyAlignment="1">
      <alignment vertical="center" wrapText="1"/>
    </xf>
    <xf numFmtId="0" fontId="2" fillId="0" borderId="12" xfId="0" applyFont="1" applyBorder="1" applyAlignment="1">
      <alignment horizontal="center" vertical="center" wrapText="1"/>
    </xf>
    <xf numFmtId="0" fontId="2" fillId="0" borderId="12" xfId="0" applyFont="1" applyBorder="1" applyAlignment="1">
      <alignment horizontal="left" wrapText="1"/>
    </xf>
    <xf numFmtId="164" fontId="2" fillId="0" borderId="12" xfId="0" applyNumberFormat="1" applyFont="1" applyBorder="1" applyAlignment="1">
      <alignment horizontal="center" vertical="center" wrapText="1"/>
    </xf>
    <xf numFmtId="0" fontId="6" fillId="0" borderId="0" xfId="0" applyFont="1" applyAlignment="1">
      <alignment horizontal="right" wrapText="1"/>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7" xfId="0" applyFont="1" applyBorder="1" applyAlignment="1">
      <alignment horizontal="center" vertical="center" wrapText="1"/>
    </xf>
    <xf numFmtId="0" fontId="3" fillId="0" borderId="0" xfId="0" applyFont="1" applyAlignment="1">
      <alignment horizontal="center"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9" fillId="0" borderId="1" xfId="0" applyFont="1" applyFill="1" applyBorder="1" applyAlignment="1" applyProtection="1">
      <alignment horizontal="center" vertical="center" wrapText="1"/>
    </xf>
    <xf numFmtId="0" fontId="9" fillId="0" borderId="3" xfId="0" applyFont="1" applyFill="1" applyBorder="1" applyAlignment="1" applyProtection="1">
      <alignment horizontal="center" vertical="center" wrapText="1"/>
    </xf>
    <xf numFmtId="0" fontId="9" fillId="0" borderId="11" xfId="0" applyFont="1" applyFill="1" applyBorder="1" applyAlignment="1" applyProtection="1">
      <alignment horizontal="center" vertical="center" wrapText="1"/>
    </xf>
    <xf numFmtId="0" fontId="10" fillId="0" borderId="1"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1" xfId="0" applyFont="1" applyBorder="1" applyAlignment="1">
      <alignment horizontal="center" vertical="center" wrapText="1"/>
    </xf>
    <xf numFmtId="0" fontId="8" fillId="0" borderId="0" xfId="0" applyFont="1" applyBorder="1" applyAlignment="1">
      <alignment horizontal="right" vertical="top" wrapText="1"/>
    </xf>
    <xf numFmtId="0" fontId="4" fillId="0" borderId="0" xfId="0" applyFont="1" applyAlignment="1">
      <alignment horizontal="left" vertical="top" wrapText="1"/>
    </xf>
    <xf numFmtId="0" fontId="9" fillId="0" borderId="0" xfId="0" applyFont="1" applyAlignment="1">
      <alignment horizontal="lef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18"/>
  <sheetViews>
    <sheetView showZeros="0" tabSelected="1" zoomScale="85" zoomScaleNormal="50" workbookViewId="0">
      <selection activeCell="O8" sqref="O8"/>
    </sheetView>
  </sheetViews>
  <sheetFormatPr defaultRowHeight="12.75"/>
  <cols>
    <col min="1" max="1" width="4.85546875" style="1" customWidth="1"/>
    <col min="2" max="2" width="15" style="1" customWidth="1"/>
    <col min="3" max="3" width="17.28515625" style="1" customWidth="1"/>
    <col min="4" max="4" width="24.5703125" style="1" customWidth="1"/>
    <col min="5" max="5" width="10.28515625" style="1" customWidth="1"/>
    <col min="6" max="6" width="53.7109375" style="1" customWidth="1"/>
    <col min="7" max="7" width="11.85546875" style="1" customWidth="1"/>
    <col min="8" max="8" width="13.42578125" style="1" customWidth="1"/>
    <col min="9" max="9" width="14" style="1" customWidth="1"/>
    <col min="10" max="10" width="19.140625" style="1" customWidth="1"/>
    <col min="11" max="11" width="18.140625" style="1" customWidth="1"/>
    <col min="12" max="12" width="17.5703125" style="1" customWidth="1"/>
    <col min="13" max="14" width="14.85546875" style="1" customWidth="1"/>
    <col min="15" max="15" width="18" style="1" customWidth="1"/>
    <col min="16" max="16" width="17.7109375" style="1" customWidth="1"/>
    <col min="17" max="16384" width="9.140625" style="1"/>
  </cols>
  <sheetData>
    <row r="1" spans="1:15" ht="35.25" customHeight="1">
      <c r="L1" s="46" t="s">
        <v>29</v>
      </c>
      <c r="M1" s="46"/>
      <c r="N1" s="46"/>
    </row>
    <row r="2" spans="1:15" ht="19.5" customHeight="1">
      <c r="H2" s="9"/>
      <c r="I2" s="9"/>
      <c r="J2" s="46" t="s">
        <v>28</v>
      </c>
      <c r="K2" s="46"/>
      <c r="L2" s="46"/>
      <c r="M2" s="46"/>
      <c r="N2" s="46"/>
    </row>
    <row r="3" spans="1:15" ht="18" customHeight="1">
      <c r="D3" s="10"/>
      <c r="E3" s="10"/>
      <c r="F3" s="10"/>
      <c r="G3" s="10"/>
      <c r="L3" s="20"/>
      <c r="M3" s="17"/>
      <c r="N3" s="11"/>
    </row>
    <row r="4" spans="1:15" ht="20.25" customHeight="1">
      <c r="A4" s="53" t="s">
        <v>7</v>
      </c>
      <c r="B4" s="53"/>
      <c r="C4" s="53"/>
      <c r="D4" s="53"/>
      <c r="E4" s="53"/>
      <c r="F4" s="53"/>
      <c r="G4" s="53"/>
      <c r="H4" s="53"/>
      <c r="I4" s="53"/>
      <c r="J4" s="53"/>
      <c r="K4" s="53"/>
      <c r="L4" s="53"/>
      <c r="M4" s="53"/>
      <c r="N4" s="53"/>
      <c r="O4" s="12"/>
    </row>
    <row r="5" spans="1:15" ht="20.25" customHeight="1" thickBot="1">
      <c r="A5" s="2"/>
      <c r="B5" s="2"/>
      <c r="C5" s="2"/>
      <c r="D5" s="2"/>
      <c r="E5" s="2"/>
      <c r="F5" s="2"/>
      <c r="G5" s="2"/>
      <c r="H5" s="2"/>
      <c r="I5" s="2"/>
      <c r="J5" s="2"/>
      <c r="K5" s="2"/>
      <c r="L5" s="2"/>
      <c r="M5" s="2"/>
      <c r="N5" s="2"/>
      <c r="O5" s="2"/>
    </row>
    <row r="6" spans="1:15" ht="15" customHeight="1">
      <c r="A6" s="57" t="s">
        <v>0</v>
      </c>
      <c r="B6" s="60" t="s">
        <v>6</v>
      </c>
      <c r="C6" s="47" t="s">
        <v>5</v>
      </c>
      <c r="D6" s="47" t="s">
        <v>9</v>
      </c>
      <c r="E6" s="47" t="s">
        <v>1</v>
      </c>
      <c r="F6" s="47" t="s">
        <v>23</v>
      </c>
      <c r="G6" s="47" t="s">
        <v>30</v>
      </c>
      <c r="H6" s="47" t="s">
        <v>12</v>
      </c>
      <c r="I6" s="54" t="s">
        <v>8</v>
      </c>
      <c r="J6" s="47" t="s">
        <v>10</v>
      </c>
      <c r="K6" s="47" t="s">
        <v>32</v>
      </c>
      <c r="L6" s="47" t="s">
        <v>33</v>
      </c>
      <c r="M6" s="63" t="s">
        <v>31</v>
      </c>
      <c r="N6" s="50" t="s">
        <v>4</v>
      </c>
    </row>
    <row r="7" spans="1:15" ht="13.15" customHeight="1">
      <c r="A7" s="58"/>
      <c r="B7" s="61"/>
      <c r="C7" s="48"/>
      <c r="D7" s="48"/>
      <c r="E7" s="48"/>
      <c r="F7" s="48"/>
      <c r="G7" s="48"/>
      <c r="H7" s="48"/>
      <c r="I7" s="55"/>
      <c r="J7" s="48"/>
      <c r="K7" s="48"/>
      <c r="L7" s="48"/>
      <c r="M7" s="64"/>
      <c r="N7" s="51"/>
    </row>
    <row r="8" spans="1:15" ht="117.75" customHeight="1" thickBot="1">
      <c r="A8" s="59"/>
      <c r="B8" s="62"/>
      <c r="C8" s="49"/>
      <c r="D8" s="49"/>
      <c r="E8" s="49"/>
      <c r="F8" s="49"/>
      <c r="G8" s="49"/>
      <c r="H8" s="49"/>
      <c r="I8" s="56"/>
      <c r="J8" s="49"/>
      <c r="K8" s="49"/>
      <c r="L8" s="49"/>
      <c r="M8" s="65"/>
      <c r="N8" s="52"/>
    </row>
    <row r="9" spans="1:15" ht="239.25" customHeight="1">
      <c r="A9" s="40">
        <v>1</v>
      </c>
      <c r="B9" s="41"/>
      <c r="C9" s="41"/>
      <c r="D9" s="42" t="s">
        <v>15</v>
      </c>
      <c r="E9" s="43" t="s">
        <v>13</v>
      </c>
      <c r="F9" s="44" t="s">
        <v>19</v>
      </c>
      <c r="G9" s="43">
        <v>42</v>
      </c>
      <c r="H9" s="43">
        <v>42</v>
      </c>
      <c r="I9" s="43" t="s">
        <v>22</v>
      </c>
      <c r="J9" s="45">
        <v>1200</v>
      </c>
      <c r="K9" s="45">
        <f>J9*H9</f>
        <v>50400</v>
      </c>
      <c r="L9" s="45">
        <f>K9*1.18</f>
        <v>59472</v>
      </c>
      <c r="M9" s="43" t="s">
        <v>27</v>
      </c>
      <c r="N9" s="30" t="s">
        <v>11</v>
      </c>
    </row>
    <row r="10" spans="1:15" ht="230.25" customHeight="1">
      <c r="A10" s="13"/>
      <c r="B10" s="3"/>
      <c r="C10" s="3"/>
      <c r="D10" s="19" t="s">
        <v>14</v>
      </c>
      <c r="E10" s="21" t="s">
        <v>13</v>
      </c>
      <c r="F10" s="31" t="s">
        <v>18</v>
      </c>
      <c r="G10" s="21">
        <v>128</v>
      </c>
      <c r="H10" s="21">
        <v>128</v>
      </c>
      <c r="I10" s="21" t="s">
        <v>22</v>
      </c>
      <c r="J10" s="14">
        <v>1300</v>
      </c>
      <c r="K10" s="14">
        <f t="shared" ref="K10:K12" si="0">J10*H10</f>
        <v>166400</v>
      </c>
      <c r="L10" s="14">
        <f t="shared" ref="L10:L13" si="1">K10*1.18</f>
        <v>196352</v>
      </c>
      <c r="M10" s="21" t="s">
        <v>27</v>
      </c>
      <c r="N10" s="32" t="s">
        <v>11</v>
      </c>
    </row>
    <row r="11" spans="1:15" ht="238.5" customHeight="1">
      <c r="A11" s="13">
        <v>2</v>
      </c>
      <c r="B11" s="3"/>
      <c r="C11" s="3"/>
      <c r="D11" s="19" t="s">
        <v>16</v>
      </c>
      <c r="E11" s="21" t="s">
        <v>13</v>
      </c>
      <c r="F11" s="31" t="s">
        <v>20</v>
      </c>
      <c r="G11" s="21">
        <v>88</v>
      </c>
      <c r="H11" s="21">
        <v>88</v>
      </c>
      <c r="I11" s="21" t="s">
        <v>22</v>
      </c>
      <c r="J11" s="14">
        <v>1500</v>
      </c>
      <c r="K11" s="14">
        <f t="shared" si="0"/>
        <v>132000</v>
      </c>
      <c r="L11" s="14">
        <f t="shared" si="1"/>
        <v>155760</v>
      </c>
      <c r="M11" s="21" t="s">
        <v>27</v>
      </c>
      <c r="N11" s="32" t="s">
        <v>11</v>
      </c>
    </row>
    <row r="12" spans="1:15" ht="249" customHeight="1" thickBot="1">
      <c r="A12" s="33">
        <v>3</v>
      </c>
      <c r="B12" s="34"/>
      <c r="C12" s="34"/>
      <c r="D12" s="35" t="s">
        <v>17</v>
      </c>
      <c r="E12" s="36" t="s">
        <v>13</v>
      </c>
      <c r="F12" s="37" t="s">
        <v>24</v>
      </c>
      <c r="G12" s="36">
        <v>672</v>
      </c>
      <c r="H12" s="36">
        <v>672</v>
      </c>
      <c r="I12" s="36" t="s">
        <v>21</v>
      </c>
      <c r="J12" s="38">
        <v>392.16</v>
      </c>
      <c r="K12" s="38">
        <f t="shared" si="0"/>
        <v>263531.52000000002</v>
      </c>
      <c r="L12" s="38">
        <f t="shared" si="1"/>
        <v>310967.1936</v>
      </c>
      <c r="M12" s="36" t="s">
        <v>27</v>
      </c>
      <c r="N12" s="39" t="s">
        <v>11</v>
      </c>
    </row>
    <row r="13" spans="1:15" ht="12.75" customHeight="1">
      <c r="A13" s="22"/>
      <c r="B13" s="23"/>
      <c r="C13" s="23"/>
      <c r="D13" s="24"/>
      <c r="E13" s="22"/>
      <c r="F13" s="25"/>
      <c r="G13" s="26"/>
      <c r="H13" s="26"/>
      <c r="I13" s="26"/>
      <c r="J13" s="27"/>
      <c r="K13" s="28">
        <f>SUM(K9:K12)</f>
        <v>612331.52000000002</v>
      </c>
      <c r="L13" s="29">
        <f t="shared" si="1"/>
        <v>722551.1936</v>
      </c>
      <c r="M13" s="30"/>
      <c r="N13" s="30"/>
    </row>
    <row r="14" spans="1:15" ht="18.75" customHeight="1" thickBot="1">
      <c r="I14" s="66" t="s">
        <v>2</v>
      </c>
      <c r="J14" s="66"/>
      <c r="K14" s="66"/>
      <c r="L14" s="18">
        <f>L13-K13</f>
        <v>110219.67359999998</v>
      </c>
      <c r="M14" s="4" t="s">
        <v>3</v>
      </c>
      <c r="N14" s="4" t="s">
        <v>3</v>
      </c>
    </row>
    <row r="16" spans="1:15" ht="30.75" customHeight="1">
      <c r="B16" s="68" t="s">
        <v>25</v>
      </c>
      <c r="C16" s="68"/>
      <c r="D16" s="68"/>
      <c r="E16" s="68"/>
    </row>
    <row r="17" spans="2:15" ht="56.25" customHeight="1">
      <c r="B17" s="68" t="s">
        <v>26</v>
      </c>
      <c r="C17" s="68"/>
      <c r="D17" s="68"/>
      <c r="E17" s="16"/>
      <c r="F17" s="16"/>
      <c r="G17" s="16"/>
      <c r="H17" s="16"/>
      <c r="I17" s="16"/>
      <c r="J17" s="16"/>
      <c r="K17" s="16"/>
      <c r="L17" s="8"/>
      <c r="M17" s="8"/>
      <c r="N17" s="8"/>
    </row>
    <row r="18" spans="2:15" s="6" customFormat="1" ht="15.75" customHeight="1">
      <c r="B18" s="67"/>
      <c r="C18" s="67"/>
      <c r="D18" s="67"/>
      <c r="E18" s="67"/>
      <c r="F18" s="67"/>
      <c r="G18" s="67"/>
      <c r="H18" s="67"/>
      <c r="I18" s="67"/>
      <c r="J18" s="67"/>
      <c r="K18" s="67"/>
      <c r="L18" s="5"/>
      <c r="M18" s="15"/>
      <c r="N18" s="5"/>
      <c r="O18" s="7"/>
    </row>
  </sheetData>
  <mergeCells count="21">
    <mergeCell ref="I14:K14"/>
    <mergeCell ref="E6:E8"/>
    <mergeCell ref="H6:H8"/>
    <mergeCell ref="B18:K18"/>
    <mergeCell ref="G6:G8"/>
    <mergeCell ref="B17:D17"/>
    <mergeCell ref="F6:F8"/>
    <mergeCell ref="B16:E16"/>
    <mergeCell ref="L1:N1"/>
    <mergeCell ref="L6:L8"/>
    <mergeCell ref="J2:N2"/>
    <mergeCell ref="N6:N8"/>
    <mergeCell ref="A4:N4"/>
    <mergeCell ref="K6:K8"/>
    <mergeCell ref="I6:I8"/>
    <mergeCell ref="A6:A8"/>
    <mergeCell ref="B6:B8"/>
    <mergeCell ref="D6:D8"/>
    <mergeCell ref="C6:C8"/>
    <mergeCell ref="J6:J8"/>
    <mergeCell ref="M6:M8"/>
  </mergeCells>
  <phoneticPr fontId="1" type="noConversion"/>
  <pageMargins left="0.23" right="0.17" top="0.52" bottom="0.32" header="0.17" footer="0.17"/>
  <pageSetup paperSize="9" scale="58" fitToHeight="5"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Спецификация</vt:lpstr>
    </vt:vector>
  </TitlesOfParts>
  <Company>Неизвестна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Киселев С. А.</dc:creator>
  <cp:lastModifiedBy>Фаррахова Эльвера Римовна</cp:lastModifiedBy>
  <cp:lastPrinted>2016-03-15T11:16:33Z</cp:lastPrinted>
  <dcterms:created xsi:type="dcterms:W3CDTF">2006-12-21T12:23:27Z</dcterms:created>
  <dcterms:modified xsi:type="dcterms:W3CDTF">2016-03-16T06:36:49Z</dcterms:modified>
</cp:coreProperties>
</file>