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60" windowWidth="21075" windowHeight="11310"/>
  </bookViews>
  <sheets>
    <sheet name="Лист1" sheetId="1" r:id="rId1"/>
    <sheet name="Лист2" sheetId="2" r:id="rId2"/>
    <sheet name="Лист3" sheetId="3" r:id="rId3"/>
  </sheets>
  <calcPr calcId="145621" refMode="R1C1"/>
</workbook>
</file>

<file path=xl/calcChain.xml><?xml version="1.0" encoding="utf-8"?>
<calcChain xmlns="http://schemas.openxmlformats.org/spreadsheetml/2006/main">
  <c r="G8" i="1" l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7" i="1"/>
  <c r="M99" i="1" l="1"/>
  <c r="M98" i="1"/>
  <c r="M8" i="1" l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M52" i="1"/>
  <c r="M53" i="1"/>
  <c r="M54" i="1"/>
  <c r="M55" i="1"/>
  <c r="M56" i="1"/>
  <c r="M57" i="1"/>
  <c r="M58" i="1"/>
  <c r="M59" i="1"/>
  <c r="M60" i="1"/>
  <c r="M61" i="1"/>
  <c r="M62" i="1"/>
  <c r="M63" i="1"/>
  <c r="M64" i="1"/>
  <c r="M65" i="1"/>
  <c r="M66" i="1"/>
  <c r="M67" i="1"/>
  <c r="M68" i="1"/>
  <c r="M69" i="1"/>
  <c r="M70" i="1"/>
  <c r="M71" i="1"/>
  <c r="M72" i="1"/>
  <c r="M73" i="1"/>
  <c r="M74" i="1"/>
  <c r="M75" i="1"/>
  <c r="M76" i="1"/>
  <c r="M77" i="1"/>
  <c r="M78" i="1"/>
  <c r="M79" i="1"/>
  <c r="M80" i="1"/>
  <c r="M81" i="1"/>
  <c r="M82" i="1"/>
  <c r="M83" i="1"/>
  <c r="M84" i="1"/>
  <c r="M85" i="1"/>
  <c r="M86" i="1"/>
  <c r="M87" i="1"/>
  <c r="M88" i="1"/>
  <c r="M89" i="1"/>
  <c r="M90" i="1"/>
  <c r="M91" i="1"/>
  <c r="M92" i="1"/>
  <c r="M93" i="1"/>
  <c r="M94" i="1"/>
  <c r="M95" i="1"/>
  <c r="M96" i="1"/>
  <c r="M97" i="1"/>
  <c r="M7" i="1"/>
</calcChain>
</file>

<file path=xl/sharedStrings.xml><?xml version="1.0" encoding="utf-8"?>
<sst xmlns="http://schemas.openxmlformats.org/spreadsheetml/2006/main" count="324" uniqueCount="213">
  <si>
    <t>Приложение 1.4</t>
  </si>
  <si>
    <t>СПЕЦИФИКАЦИЯ</t>
  </si>
  <si>
    <t>ЛОТ</t>
  </si>
  <si>
    <t>Поставка материалов для КТВ</t>
  </si>
  <si>
    <t>Отдел радио и телевидения (ОРиТ)</t>
  </si>
  <si>
    <t>№ п.п.</t>
  </si>
  <si>
    <t>Наименование товара</t>
  </si>
  <si>
    <t>Описание</t>
  </si>
  <si>
    <t>Eд.изм</t>
  </si>
  <si>
    <t>Количество</t>
  </si>
  <si>
    <t>Цена за единицу измерения без НДС, включая стоимость тары и доставку, рубли РФ</t>
  </si>
  <si>
    <t>Сумма без НДС, включая стоимость тары и доставку, рубли РФ</t>
  </si>
  <si>
    <t>Сумма в том числе НДС, включая стоимость тары и доставку, рубли РФ</t>
  </si>
  <si>
    <t>Адрес поставки</t>
  </si>
  <si>
    <t>I кв.</t>
  </si>
  <si>
    <t>II кв.</t>
  </si>
  <si>
    <t>III кв.</t>
  </si>
  <si>
    <t>IV кв.</t>
  </si>
  <si>
    <t>Итого</t>
  </si>
  <si>
    <t>АДАПТЕР SC/APC SM</t>
  </si>
  <si>
    <t>Розетка оптическая проходная. Обозначение разъема - SC/APC. Тип контакта - APC. Тип соединяемых волокон - одномод. Вид крепления - под два винта</t>
  </si>
  <si>
    <t>шт</t>
  </si>
  <si>
    <t>АДАПТЕР SC/APC-FC/APC</t>
  </si>
  <si>
    <t>Розетка оптическая переходная.</t>
  </si>
  <si>
    <t>ДЕЛИТЕЛЬ FV 2</t>
  </si>
  <si>
    <t>Делитель на 2 5-860MHz,3,5db , ослабление на отвод: 3.2-3.7 дБ; развязка между отводами: &gt;25 дБ;</t>
  </si>
  <si>
    <t>ДЕЛИТЕЛЬ FV 3</t>
  </si>
  <si>
    <t>Делитель на 3 5- 860MHz,5,5db,ослабление на отвод: 5.2-5.7 дБ; развязка между отводами: &gt;24 дБ;</t>
  </si>
  <si>
    <t>ДЕЛИТЕЛЬ FV 4</t>
  </si>
  <si>
    <t>Делители предназначены для разделения сигнала на равные части на два и более ответвлений с возможностью передачи по одному отводу напряжения для питания антенных усилителей или других устройств.делитель на 4 5-860MHz,7,0db</t>
  </si>
  <si>
    <t>КОННЕКТОР ТЕЛЕФОННЫЙ RJ-11</t>
  </si>
  <si>
    <t>Коннектор предназначен для подключения обычных телефонных аппаратов и факсов</t>
  </si>
  <si>
    <t>КОННЕКТОР СЕТЕВОЙ RJ-45</t>
  </si>
  <si>
    <t>КОННЕКТОР RJ-45 КАТ.5 для для СКС (без заземл. корп.)</t>
  </si>
  <si>
    <t>КОРОБКА АНТИВАНДАЛЬНАЯ (ВНУТРИПОДЪЕЗД)</t>
  </si>
  <si>
    <t>Коробка АК-1 предназначен для установки в ней устройств по распределению , сигналов КТВ к абонентам, внутри помещений, доступ к которым посторонних лиц не желателен; Она состоит из металлического корпуса с толщиной металла 1 мм и съемной (желательно с отккидной) крышки с толщиной металла 1,5 мм. В корпусе имеются отверстие для производства необходимой разводки (в стандартном исполнении 2 отверстия O50 и 4 отверстия O8). Фиксация крышки на корпусе производится потайным эксцентриковым спецвинтом. Монтаж натену производится дюбель-гвоздем O6*60 в количестве 4 шт.  Размер 260х180х70мм.</t>
  </si>
  <si>
    <t>ОТВЕТВИТЕЛЬ ТАН 106F</t>
  </si>
  <si>
    <t>Ответвители ТАН106F (1х6dB,5-862Мгц) телевизионный на 1 отвод, затухание 6 дБ</t>
  </si>
  <si>
    <t>ОТВЕТВИТЕЛЬ ТАН 108F</t>
  </si>
  <si>
    <t>Ответвители ТАН108F (1х6dB,5-862Мгц) телевизионный на 1 отвод, затухание 8 дБ</t>
  </si>
  <si>
    <t>ОТВЕТВИТЕЛЬ ТАН 110F</t>
  </si>
  <si>
    <t>Ответвители абонентские 5-1000 МГц на 1 отвод, затухание 10 дБ</t>
  </si>
  <si>
    <t>ОТВЕТВИТЕЛЬ ТАН 112F</t>
  </si>
  <si>
    <t>ответвитель телевизионный на 1 отвод, затухание 12ДБ</t>
  </si>
  <si>
    <t>ОТВЕТВИТЕЛЬ ТАН 208</t>
  </si>
  <si>
    <t>Ответвители ТАН208F (2х8dB,5-862Мгц) телевизионный на 2 отвода, затухание 8 дБ</t>
  </si>
  <si>
    <t>ОТВЕТВИТЕЛЬ ТАН 306</t>
  </si>
  <si>
    <t>Ответвитель ТАН 306 телевизионный  на 3 выхода, затухание 6 дБ</t>
  </si>
  <si>
    <t>ОТВЕТВИТЕЛЬ ТАН 410</t>
  </si>
  <si>
    <t>Ответвители абонентские 5-862МГц на 4 отвода,  RTV телевизионный на 4 отвода, затухание 16 дБ</t>
  </si>
  <si>
    <t>ОТВЕТВИТЕЛЬ ТАН 412F</t>
  </si>
  <si>
    <t>ответвитель телевизионный на 4 отвода, затухание 12ДБ</t>
  </si>
  <si>
    <t>ОТВЕТВИТЕЛЬ ТАН 414F</t>
  </si>
  <si>
    <t>Ответвитель TAH414F (4x14dB, 5-862МГц) RTM телевизионный на 4 отвода, затухание 14 дБ</t>
  </si>
  <si>
    <t>ОТВЕТВИТЕЛЬ ТАН 416</t>
  </si>
  <si>
    <t>Ответвители ТАН416F (4х16dB,5-862МГц) телевизионный на 4 отвода, затухание 16 дБ</t>
  </si>
  <si>
    <t>ОТВЕТВИТЕЛЬ ТАН 420</t>
  </si>
  <si>
    <t>Ответвители ТАН420F (4х20dB,5-862МГц) телевизионный на 4 отвода, затухание 20 дБ</t>
  </si>
  <si>
    <t>ОТВЕТВИТЕЛЬ ТАН 424F</t>
  </si>
  <si>
    <t>Ответвители ТАН424F (4х24dB,5-862МГц) телевизионный на 4 отвода, затухание 24 дБ</t>
  </si>
  <si>
    <t>ОТВЕТВИТЕЛЬ ТАН 612F</t>
  </si>
  <si>
    <t>ответвитель телевизионный на 6 отводов, затухание 12ДБ</t>
  </si>
  <si>
    <t>ОТВЕТВИТЕЛЬ ТАН 616F</t>
  </si>
  <si>
    <t>ответвитель телевизионный на 6 отводов, затухание 16ДБ</t>
  </si>
  <si>
    <t>ОТВЕТВИТЕЛЬ ТАН 620F</t>
  </si>
  <si>
    <t>ответвитель телевизионный на 6 отводов, затухание 20ДБ</t>
  </si>
  <si>
    <t>ОТВЕТВИТЕЛЬ ТАН 812F</t>
  </si>
  <si>
    <t>ответвитель телевизионный на 8 отводов, затухание 12ДБ</t>
  </si>
  <si>
    <t>ОТВЕТВИТЕЛЬ ТАН 816F</t>
  </si>
  <si>
    <t>Ответвитель TAH816F (8x16dB, 5-862МГц) RTM телевизионный  на 8 отводов, затухание 16дБ</t>
  </si>
  <si>
    <t>ОТВЕТВИТЕЛЬ ТАН 820F</t>
  </si>
  <si>
    <t>Ответвитель TAH820F (8x20dB, 5-862МГц) RTM телевизионный на 8 отводов, затухание 20ДБ</t>
  </si>
  <si>
    <t>ОТВЕТВИТЕЛЬ ТАН210</t>
  </si>
  <si>
    <t>ответвитель телевизионный на 2 отвода, затухание 10ДБ</t>
  </si>
  <si>
    <t>ОТВЕТВИТЕЛЬ ТАН420F</t>
  </si>
  <si>
    <t>ответвитель телевизионный на 4 отвода, затухание 20ДБ</t>
  </si>
  <si>
    <t>ПЕРЕХОД F 818 F(FEMALE)-F(FEMALE)</t>
  </si>
  <si>
    <t>Соединитель F female (мама, розетка) - F female (мама, розетка) с шестигранной гайкой на корпусе соединителя.
Используется при переходе с радиочастотного коаксиального кабеля оканчивающийся разъемом F-типа (male; вилка) на кабель, оканчивающийся разъемом  F-типа (male; вилка), Конструктивно адаптер выполнен в виде резьбовой втулки с наружной резьбой под разъем F-типа(male; вилка), для крепления на панелях распределительных шкафов и приборов имеет шестигранную гайку на корпусе адаптера.</t>
  </si>
  <si>
    <t>ПЕРЕХОДНИК F(ГНЕЗДО)-ТВ(ШТЕКЕР)</t>
  </si>
  <si>
    <t>Предназначен для присоединения антенного кабеля к телеприёмнику.</t>
  </si>
  <si>
    <t>ПРИЕМНИК OR-8602BH-SNMP TVBS (ОПТИЧЕСКИЙ)</t>
  </si>
  <si>
    <t>Оптический приёмник OR-8602BH-SNMP  предназначен для работы в сетях FTTH (волокно в дом). Осуществляет преобразование оптического сигнала в радиочастотный (RF) широкополосный сигнал 45-862МГц и дальнейшее усиление сигнала для его распределения по коаксиалльной домовой сети.</t>
  </si>
  <si>
    <t>ПРИЕМНИК ОПТИЧЕСКИЙ OR 862-1</t>
  </si>
  <si>
    <t>2 оптических входа / 2 выхода
работа при низких уровнях оптической мощности
 наличие АРУ (AGC) по входному оптическому сигналу (диапазон -6…+1дБм)
протокол SNMP (Simple Network Management Protocol) для мониторинга статуса,
производительности и характеристтик оптического приемника
встроенный измеритель оптической мощности
высокий уровень сигнала на выходе</t>
  </si>
  <si>
    <t>РАЗВЕТВИТЕЛЬ ОПТИЧЕСКИЙ 1*2 50/50,3,0ММ</t>
  </si>
  <si>
    <t>Длина волны 1550+-40нМ; Температурный диапазон от-40 до + 60; Внутренние потери менее 0,6дБ; Погрешность деления мене 0,6дБ; Отражение менее -50 дБ. Уровень мощности сигнала 100мВт.Волокно G657A</t>
  </si>
  <si>
    <t>РАЗВЕТВИТЕЛЬ ОПТИЧЕСКИЙ 1*2 65/35,3,0ММ</t>
  </si>
  <si>
    <t>Длина волны 1550+-40нМ; Температурный диапазон от-40 до + 60; Внутренние потери менее 0,6дБ; Погрешность деления мене 0,6дБ; Отражение менее -50 дБ. Уровень мощности сигнала 100мВт..Волокно G657A</t>
  </si>
  <si>
    <t>РАЗВЕТВИТЕЛЬ ОПТИЧЕСКИЙ 1*2 70/30,3,0ММ</t>
  </si>
  <si>
    <t>Оптический разветвитель Вх.(FC/UPC)-Вых.1(FC/UPC)-Вых.2(SC/APC) - 70/30, 3.0 мм, 1550nm, сплавные, 1 м.</t>
  </si>
  <si>
    <t>РАЗВЕТВИТЕЛЬ ОПТИЧЕСКИЙ 1*2 75/25,3,0ММ</t>
  </si>
  <si>
    <t>Оптический разветвитель Вх.(FC/UPC)-Вых.1(FC/UPC)-Вых.2(SC/APC) - 75/25, 3.0 мм, 1550nm, сплавные, 1 м.</t>
  </si>
  <si>
    <t>РАЗВЕТВИТЕЛЬ ОПТИЧЕСКИЙ 1*2 80/20,3,0ММ</t>
  </si>
  <si>
    <t>Оптический разветвитель Вх.(FC/UPC)-Вых.1(FC/UPC)-Вых.2(SC/APC) - 80/20, длина волны 1550 нм</t>
  </si>
  <si>
    <t>РАЗВЕТВИТЕЛЬ ОПТИЧЕСКИЙ 1*2 85/15,3,0ММ</t>
  </si>
  <si>
    <t>Оптический разветвитель Вх.(FC/UPC)-Вых.1(FC/UPC)-Вых.2(SC/APC) - 85/15, 3.0 мм, 1550nm, сплавные, 1 м.</t>
  </si>
  <si>
    <t>РАЗВЕТВИТЕЛЬ ОПТИЧЕСКИЙ 1*2 90/10,3,0ММ</t>
  </si>
  <si>
    <t>Оптический разветвитель Вх.(FC/UPC)-Вых.1(FC/UPC)-Вых.2(SC/APC) - 90/10, 3.0 мм, 1550nm, сплавные, 1 м.</t>
  </si>
  <si>
    <t>РАЗВЕТВИТЕЛЬ ОПТИЧЕСКИЙ 1*2 95/5,3,0ММ</t>
  </si>
  <si>
    <t>Оптический разветвительВх.(FC/UPC)-Вых.1(FC/UPC)-Вых.2(SC/APC) - 95/5, 3.0 мм, 1550nm, сплавные, 1 м.</t>
  </si>
  <si>
    <t>РАЗВЕТВИТЕЛЬ ОПТИЧЕСКИЙ 1*2 97/3 3,0ММ</t>
  </si>
  <si>
    <t>Длина волны 1550+-40нМ; Температурный диапазон от-40 до + 60; Внутренние потери менее 0,6дБ; Погрешность деления мене 0,6дБ; Отражение менее -50 дБ. Уровень мощности сигнала 100мВт.</t>
  </si>
  <si>
    <t>РАЗВЕТВИТЕЛЬ ОПТИЧЕСКИЙ 1*3 33/33/33,3,0</t>
  </si>
  <si>
    <t>РАЗВЕТВИТЕЛЬ ОПТИЧЕСКИЙ 1*4 25/25/25/25,3,0</t>
  </si>
  <si>
    <t>РАЗЪЕМ 5/8" НА RG 11</t>
  </si>
  <si>
    <t>5/8" штырь для кабеля RG-11 обжимной с пропуском центр. проводника кабеля</t>
  </si>
  <si>
    <t>РАЗЪЕМ F ПОД RG-6</t>
  </si>
  <si>
    <t>Разъем F810/56U/LD резьба, длинный под RG6</t>
  </si>
  <si>
    <t>РАЗЪЕМ F829/11 С ПИНОМ, RG-11</t>
  </si>
  <si>
    <t>Разъем F829/11U, Разъем F для кабеля RG11 (резьб. с центр. пином)</t>
  </si>
  <si>
    <t>РОЗЕТКА КОМПЬЮТЕРНАЯ RJ-45(8P8C) КАТЕГОРИЯ 5E, ОДИНАРНАЯ 1 ПОРТ, ВНЕШНЯЯ</t>
  </si>
  <si>
    <t>В соответствии с UL 1863
Сила тока: 1,5 А максимум
Напряжение: 150 В
Контактное сопротивление: 20 мОм
Сопротивление изоляции: 50 мОм
Напряжение диэлектрика: 1000 В переменный ток RMS, 60 Гц/1 мин</t>
  </si>
  <si>
    <t>РОЗЕТКА ТЕЛЕФ.САМОКЛ.RJ11 6P4C</t>
  </si>
  <si>
    <t>Тип одинарная. Стандарт RJ-11 6P4C. Самоклеящяася</t>
  </si>
  <si>
    <t>СПЛИТТЕР SAH204F</t>
  </si>
  <si>
    <t>Телевизионный сплиттер абонентский на 2 выхода, затухание 4 дБ</t>
  </si>
  <si>
    <t>СПЛИТТЕР SAH306F</t>
  </si>
  <si>
    <t>Телевизионный сплиттер абонентский на 3 выхода, затухание 6 дБ</t>
  </si>
  <si>
    <t>СПЛИТТЕР SAH408F</t>
  </si>
  <si>
    <t>Телевизионный сплиттер абонентский на 4 выхода, затухание 8 дБ</t>
  </si>
  <si>
    <t>СПЛИТТЕР SAH611F</t>
  </si>
  <si>
    <t>Телевизионный сплиттер абонентский на 6 выхода, затухание 11 дБ</t>
  </si>
  <si>
    <t>СТЯЖКА ПРОВОДОВ (100ММ*3,6ММ) (УПАК.100ШТ.)</t>
  </si>
  <si>
    <t>Стяжки кабельные (хомутик для провода) применяются для крепления кабелей при проведении электромонтажных работ.Цвета: белый, чёрный</t>
  </si>
  <si>
    <t>СТЯЖКА ПРОВОДОВ (200*3 ММ)</t>
  </si>
  <si>
    <t>СТЯЖКА ПРОВОДОВ (200*3 ММ) белые</t>
  </si>
  <si>
    <t>упак</t>
  </si>
  <si>
    <t>ТРУБА ГОФРИРОВАННАЯ ЛЕГКАЯ 32ММ</t>
  </si>
  <si>
    <t>Труба гофрированная ПВХ легкая с протяжкой D=32mm</t>
  </si>
  <si>
    <t>м</t>
  </si>
  <si>
    <t>ФИЛЬТР НЧ 182/198-50 MF</t>
  </si>
  <si>
    <t>ФИЛЬТР 302L</t>
  </si>
  <si>
    <t>Фильтр НЧ 302L соц.пакет</t>
  </si>
  <si>
    <t>ФИЛЬТР ФНЧ-440L</t>
  </si>
  <si>
    <t>Фильтр НЧ 440 мой город</t>
  </si>
  <si>
    <t>ШНУР ОПТИЧЕСКИЙ SC/APC-SC/APC SM 9/125 SIMPLEX 10М</t>
  </si>
  <si>
    <t>Волокно G657A, вносимые потери менее 0,3 дБ,диапазон температур от -40 до + 60.</t>
  </si>
  <si>
    <t>ШНУР ОПТИЧЕСКИЙ ШОС-SM/3,0MM-SC/APC-SC/APC SIMPLEX SM9/125 1,0M</t>
  </si>
  <si>
    <t>ШНУР ОПТИЧЕСКИЙ ШОС-SM/3,0MM-SC/APC-SC/APC SIMPLEX SM9/125 3,0M</t>
  </si>
  <si>
    <t>ШНУР СОЕДИНИТЕЛЬНЫЙ ШОС FC/APC-SC/APC 2M</t>
  </si>
  <si>
    <t>ШНУР ШОС-SM/0,9ММ-SC/APC-Р/Т-1,0 М</t>
  </si>
  <si>
    <t>ДЕЛИТЕЛЬ SAH611F</t>
  </si>
  <si>
    <t>делитель телевизионный на 6 направлений, затухание 11ДБ</t>
  </si>
  <si>
    <t>ПАТЧ-КОРД RJ-45 1M</t>
  </si>
  <si>
    <t>Патч-корд UTP, категория 5e, стандартный разъем, ПВХ.Количество пар 4
Цвет витых пар: синий-белый/синий, оранжевый-белый/оранжевый, зеленый-белый/зеленый, коричневый-белый/коричневый.</t>
  </si>
  <si>
    <t>ПЕРЕХОДНИК RJ-45 - RJ-45</t>
  </si>
  <si>
    <t>Розетка переходник RJ-45-RJ-45, гнездо-гнездо</t>
  </si>
  <si>
    <t>РАЗЪЕМ F RG-11</t>
  </si>
  <si>
    <t>Разъем F829/11U, Разъем F для кабеля RG11 (резьб. с центр. пином).</t>
  </si>
  <si>
    <t>РАЗЪЕМ F RG-6</t>
  </si>
  <si>
    <t>F-разъём RG-6 предназначен для кабеля RG-6, имеющего номинальное волновое сопротивление 50 Ом. Изготовлен разъём из высокоочищенной меди. Закрепляется разъем на кабеле (предварительно зачищенном) путем накручивания.</t>
  </si>
  <si>
    <t>РАЗЪЕМ СР-50</t>
  </si>
  <si>
    <t>Тип СР-50
Волновое сопротивление,Ом 50
Тип используемого кабеля РК-50
Материал контактов латунь покрытая серебром
Материал изолятора тефлон
Сопротивление изолятора не менее,МОм 1000
Сопротивление контактов не более,Ом 0.01
Рабочее напряжение,В 10
Диапазонн частот,ГГц 0...10
Рабочая температура,оС -60...85</t>
  </si>
  <si>
    <t>СОЕДИНИТЕЛЬ F-F РАЗЪЕМА</t>
  </si>
  <si>
    <t>электромеханическое устройство, предназначенное для согласованного соединения коаксиального кабеля с оборудованием или сочленения двух коаксиальных кабелей друг с другом.</t>
  </si>
  <si>
    <t>ШТЕКЕР BNC ОБЖИМНОЙ RG-6</t>
  </si>
  <si>
    <t>Штекер BNC обжимной под RG-6 изготовливаются из никелированного сплава меди (биметалл), что обеспечивает безопасное, надежное и долговечное использование.</t>
  </si>
  <si>
    <t>ШТЕКЕР XLR (F) КАБЕЛЬНЫЙ</t>
  </si>
  <si>
    <t>обозначение: X - выпускаемая серия, L - "Latched" (с защёлкой), R - "Rubber" эластичная резина) "гнездо"</t>
  </si>
  <si>
    <t>ШТЕКЕР XLR (M) КАБЕЛЬНЫЙ</t>
  </si>
  <si>
    <t>обозначение: X - выпускаемая серия, L - "Latched" (с защёлкой), R - "Rubber" эластичная резина) "штеккер"</t>
  </si>
  <si>
    <t>РАЗЪЕМ ОБЖИМНОЙ F-DG 80</t>
  </si>
  <si>
    <t>В соответствии с закупочной документацией</t>
  </si>
  <si>
    <t>РАЗЪЕМ ОБЖИМНОЙ F-DG 113</t>
  </si>
  <si>
    <t>РАЗЪЕМ RCA МЕТАЛИЧЕСКИЙ</t>
  </si>
  <si>
    <t>КЛЕМНИК ЗАЗЕМЛЯЮЩИЙ 5ММ</t>
  </si>
  <si>
    <t>АТТЕНЮАТОР РЕГУЛИРУЕМЫЙ</t>
  </si>
  <si>
    <t>УСИЛИТЕЛЬ ПЛАНАР MX 900</t>
  </si>
  <si>
    <t>Широкополосный линейный  усилитель Планар MX900 с двухтактным выходным каскадом. Обладает стабильными параметрами, имеет удобные оптимизированные регулировки. Коэффициент усиления усилителя не менее 30  дБ. Планар MX900  выполнен в компактном прочном корппусе, имеет контрольный 30 дБ отвод, обладает низким энергопотреблением.</t>
  </si>
  <si>
    <t>F – разъём, нагрузка 75 Ом F823 RTM</t>
  </si>
  <si>
    <t>ПРИЕМНИК ОПТИЧЕСКИЙ LAMBDA PRO 71</t>
  </si>
  <si>
    <t>Длина волны, нм 1100 - 1600; Входная оптическая мощность (диапазон работы АРУ), дБм -7 ... 0; Эквивалентная плотность входного тока шумов, пА/vГц ? 5; Диапазон индицируемой оптической мощности, дБм -9,9 .. 1,9; Частотный диапазон, МГц 47 ... 862;  Неравноомерность АЧХ, дБ ±1; Возвратные потери, дБ менее -20.</t>
  </si>
  <si>
    <t>АТТЕНЮАТОР ATG80*02</t>
  </si>
  <si>
    <t>Применяется в оптическом приемнике "Vector-Gamma". Затухание на 2dB</t>
  </si>
  <si>
    <t>АТТЕНЮАТОР ATG80*03</t>
  </si>
  <si>
    <t>Применяется в оптическом приемнике "Vector-Gamma". Затухание на 3dB</t>
  </si>
  <si>
    <t>ВСТАВКА SDM-04</t>
  </si>
  <si>
    <t>Затухание на отводе 4dB. Применяется на выходном каскаде в усилителях SD1200, пр-ва Planar.</t>
  </si>
  <si>
    <t>ВСТАВКА SDM-12</t>
  </si>
  <si>
    <t>Затухание на отводе 12dB. Применяется на выходном каскаде в усилителях SD1200, пр-ва Planar.</t>
  </si>
  <si>
    <t>КРЫШКА ДЛЯ АНТИВАНДАЛЬНОГО ЯЩИКА (165Х240 ММ)</t>
  </si>
  <si>
    <t>КРЫШКА ДЛЯ АНТИВАНДАЛЬНОГО ЯЩИКА (185Х260 ММ)</t>
  </si>
  <si>
    <t>ОТВЕТВИТЕЛЬ ТАН 116</t>
  </si>
  <si>
    <t>Ответвитель абонентский на один отвод с затуханием 16dB (1x16dB, 5-862МГц). Производства RTM, TLC.</t>
  </si>
  <si>
    <t>СКОБА НА RG-11 NC-3N</t>
  </si>
  <si>
    <t>ФИЛЬТР ST-50</t>
  </si>
  <si>
    <t>1вх.-2вых. Полоса пропускания частот 5-302 МГц на одном отводе, на другом 5-1000МГц.</t>
  </si>
  <si>
    <t>ФИЛЬТР ST2-50</t>
  </si>
  <si>
    <t>1вх-3вых. Полоса пропускания частот 5-302 МГц на двух отводах, на третьем 5-1000МГц.</t>
  </si>
  <si>
    <t>В т.ч. НДС</t>
  </si>
  <si>
    <t>Объем может быть изменен на 30% без изменения стоимости единицы</t>
  </si>
  <si>
    <t>Требуемые сроки поставки:</t>
  </si>
  <si>
    <t>Транспортировка товара:</t>
  </si>
  <si>
    <t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 за счет Поставщика.</t>
  </si>
  <si>
    <t>Особые условия</t>
  </si>
  <si>
    <t>Гарантийные обязательства</t>
  </si>
  <si>
    <t>Инициатор закупки:</t>
  </si>
  <si>
    <t>Контактное лицо по тех. Вопросам</t>
  </si>
  <si>
    <t>г. Уфа, ул. Каспийская, 14  конт. Тел. 8-905-352-77-79  Иксанова Ф.С.</t>
  </si>
  <si>
    <t>Поставщик обязан предоставлять вместе с Товаром следующие сопроводительные документы:</t>
  </si>
  <si>
    <t>1) Паспорт;</t>
  </si>
  <si>
    <t>2) Техническое описание поставляемого Товара;</t>
  </si>
  <si>
    <t>3)Инструкция на русском языке;</t>
  </si>
  <si>
    <t>4) Сертификат соответствия стандартам.</t>
  </si>
  <si>
    <t>не менее 24 месяцев</t>
  </si>
  <si>
    <t>Яппарова Р.Д. тел.: (347) 221-56-62;  8-901-817-39-50 эл.почта r.yapparova@bashtel.ru</t>
  </si>
  <si>
    <t>НАГРУЗКА 75 ОМ F823, ПРОИЗВОДСТВА RTM</t>
  </si>
  <si>
    <t>Предельная сумма лота составляет:    1 911 232,89 руб. с НДС.</t>
  </si>
  <si>
    <t>"Башинформсвязь" ЦТЭ                г. Уфа, ул. Каспийская, 14                 конт. Тел. 8-905-352-77-79  Иксанова Ф.С.</t>
  </si>
  <si>
    <t xml:space="preserve">Скоба для крепления кабеля d=10мм. с каленым гвоздем по бетону. </t>
  </si>
  <si>
    <t>орех</t>
  </si>
  <si>
    <t>2 квартал 2014 -до 25 апреля; 3квартал 2014 - 20 июня; 4квартал 2014 -19 сентября</t>
  </si>
  <si>
    <t>Сорокин М.М. 274-62-36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</si>
</sst>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р_."/>
  </numFmts>
  <fonts count="5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2" fillId="0" borderId="0"/>
  </cellStyleXfs>
  <cellXfs count="67">
    <xf numFmtId="0" fontId="0" fillId="0" borderId="0" xfId="0"/>
    <xf numFmtId="0" fontId="0" fillId="0" borderId="0" xfId="0"/>
    <xf numFmtId="0" fontId="0" fillId="0" borderId="1" xfId="0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0" fillId="0" borderId="0" xfId="0" applyAlignment="1">
      <alignment horizontal="left"/>
    </xf>
    <xf numFmtId="0" fontId="0" fillId="0" borderId="1" xfId="0" applyBorder="1" applyAlignment="1">
      <alignment horizontal="center" vertical="top"/>
    </xf>
    <xf numFmtId="0" fontId="3" fillId="0" borderId="2" xfId="0" applyFont="1" applyBorder="1" applyAlignment="1">
      <alignment horizontal="center" vertical="top" wrapText="1"/>
    </xf>
    <xf numFmtId="0" fontId="0" fillId="0" borderId="0" xfId="0" applyFont="1"/>
    <xf numFmtId="0" fontId="0" fillId="0" borderId="0" xfId="0" applyFont="1" applyAlignment="1">
      <alignment horizontal="left"/>
    </xf>
    <xf numFmtId="0" fontId="0" fillId="0" borderId="0" xfId="0" applyFont="1" applyAlignment="1">
      <alignment vertical="center" wrapText="1"/>
    </xf>
    <xf numFmtId="0" fontId="0" fillId="0" borderId="1" xfId="0" applyFont="1" applyBorder="1" applyAlignment="1">
      <alignment horizontal="center"/>
    </xf>
    <xf numFmtId="0" fontId="0" fillId="0" borderId="0" xfId="0" applyBorder="1"/>
    <xf numFmtId="0" fontId="0" fillId="0" borderId="3" xfId="0" applyBorder="1"/>
    <xf numFmtId="0" fontId="0" fillId="0" borderId="4" xfId="0" applyBorder="1" applyAlignment="1">
      <alignment vertical="top" wrapText="1"/>
    </xf>
    <xf numFmtId="0" fontId="0" fillId="0" borderId="4" xfId="0" applyBorder="1"/>
    <xf numFmtId="164" fontId="0" fillId="0" borderId="4" xfId="0" applyNumberFormat="1" applyBorder="1"/>
    <xf numFmtId="0" fontId="1" fillId="0" borderId="0" xfId="0" applyFont="1"/>
    <xf numFmtId="0" fontId="1" fillId="0" borderId="0" xfId="0" applyFont="1" applyAlignment="1">
      <alignment horizontal="left"/>
    </xf>
    <xf numFmtId="0" fontId="0" fillId="0" borderId="0" xfId="0" applyAlignment="1"/>
    <xf numFmtId="0" fontId="0" fillId="0" borderId="6" xfId="0" applyBorder="1" applyAlignment="1"/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11" xfId="0" applyBorder="1" applyAlignment="1"/>
    <xf numFmtId="0" fontId="0" fillId="0" borderId="7" xfId="0" applyBorder="1" applyAlignment="1"/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 wrapText="1"/>
    </xf>
    <xf numFmtId="4" fontId="0" fillId="0" borderId="5" xfId="0" applyNumberFormat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left"/>
    </xf>
    <xf numFmtId="0" fontId="1" fillId="0" borderId="0" xfId="0" applyFont="1" applyAlignment="1">
      <alignment horizontal="center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0" fillId="0" borderId="1" xfId="0" applyFont="1" applyBorder="1" applyAlignment="1">
      <alignment horizontal="center"/>
    </xf>
    <xf numFmtId="0" fontId="0" fillId="0" borderId="3" xfId="0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6" xfId="0" applyBorder="1" applyAlignment="1"/>
    <xf numFmtId="0" fontId="0" fillId="0" borderId="7" xfId="0" applyBorder="1" applyAlignment="1"/>
    <xf numFmtId="0" fontId="0" fillId="0" borderId="8" xfId="0" applyBorder="1" applyAlignment="1"/>
    <xf numFmtId="0" fontId="0" fillId="0" borderId="1" xfId="0" applyBorder="1" applyAlignment="1"/>
    <xf numFmtId="0" fontId="0" fillId="0" borderId="6" xfId="0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5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" xfId="0" applyBorder="1" applyAlignment="1">
      <alignment vertical="top" wrapText="1"/>
    </xf>
    <xf numFmtId="0" fontId="0" fillId="0" borderId="3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12" xfId="0" applyBorder="1" applyAlignment="1">
      <alignment vertical="center"/>
    </xf>
    <xf numFmtId="1" fontId="0" fillId="0" borderId="0" xfId="0" applyNumberFormat="1"/>
    <xf numFmtId="1" fontId="3" fillId="0" borderId="2" xfId="0" applyNumberFormat="1" applyFont="1" applyBorder="1" applyAlignment="1">
      <alignment horizontal="center" vertical="top" wrapText="1"/>
    </xf>
    <xf numFmtId="1" fontId="0" fillId="0" borderId="1" xfId="0" applyNumberFormat="1" applyFont="1" applyBorder="1" applyAlignment="1">
      <alignment horizontal="center"/>
    </xf>
    <xf numFmtId="1" fontId="0" fillId="0" borderId="1" xfId="0" applyNumberFormat="1" applyBorder="1" applyAlignment="1">
      <alignment horizontal="center" vertical="center"/>
    </xf>
    <xf numFmtId="1" fontId="0" fillId="0" borderId="4" xfId="0" applyNumberFormat="1" applyBorder="1"/>
    <xf numFmtId="1" fontId="0" fillId="0" borderId="0" xfId="0" applyNumberFormat="1" applyBorder="1"/>
    <xf numFmtId="1" fontId="0" fillId="0" borderId="7" xfId="0" applyNumberFormat="1" applyBorder="1" applyAlignment="1">
      <alignment horizontal="center" vertical="center"/>
    </xf>
    <xf numFmtId="1" fontId="0" fillId="0" borderId="7" xfId="0" applyNumberFormat="1" applyBorder="1" applyAlignment="1"/>
    <xf numFmtId="1" fontId="0" fillId="0" borderId="0" xfId="0" applyNumberFormat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 wrapText="1"/>
    </xf>
    <xf numFmtId="0" fontId="0" fillId="0" borderId="13" xfId="0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11" xfId="0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115"/>
  <sheetViews>
    <sheetView tabSelected="1" view="pageBreakPreview" topLeftCell="A95" zoomScale="90" zoomScaleNormal="80" zoomScaleSheetLayoutView="90" zoomScalePageLayoutView="60" workbookViewId="0">
      <selection activeCell="U14" sqref="U14"/>
    </sheetView>
  </sheetViews>
  <sheetFormatPr defaultRowHeight="15" x14ac:dyDescent="0.25"/>
  <cols>
    <col min="2" max="2" width="31.28515625" customWidth="1"/>
    <col min="3" max="3" width="39" customWidth="1"/>
    <col min="5" max="6" width="0" hidden="1" customWidth="1"/>
    <col min="7" max="7" width="9.140625" style="53"/>
    <col min="11" max="11" width="17.28515625" customWidth="1"/>
    <col min="12" max="12" width="16.85546875" customWidth="1"/>
    <col min="13" max="13" width="18.7109375" customWidth="1"/>
    <col min="14" max="14" width="27.42578125" style="24" customWidth="1"/>
  </cols>
  <sheetData>
    <row r="1" spans="1:29" x14ac:dyDescent="0.25">
      <c r="A1" s="1"/>
      <c r="B1" s="1"/>
      <c r="C1" s="1"/>
      <c r="D1" s="1"/>
      <c r="E1" s="1"/>
      <c r="F1" s="1"/>
      <c r="H1" s="1"/>
      <c r="I1" s="1"/>
      <c r="J1" s="1"/>
      <c r="K1" s="1"/>
      <c r="L1" s="1"/>
      <c r="M1" s="1"/>
      <c r="N1" s="24" t="s">
        <v>0</v>
      </c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</row>
    <row r="2" spans="1:29" x14ac:dyDescent="0.25">
      <c r="A2" s="31" t="s">
        <v>1</v>
      </c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</row>
    <row r="3" spans="1:29" x14ac:dyDescent="0.25">
      <c r="A3" s="1" t="s">
        <v>2</v>
      </c>
      <c r="B3" s="17" t="s">
        <v>3</v>
      </c>
      <c r="C3" s="16"/>
      <c r="D3" s="1"/>
      <c r="E3" s="16" t="s">
        <v>4</v>
      </c>
      <c r="F3" s="1"/>
      <c r="H3" s="1"/>
      <c r="I3" s="1"/>
      <c r="J3" s="1"/>
      <c r="K3" s="1"/>
      <c r="L3" s="1"/>
      <c r="M3" s="1"/>
      <c r="N3" s="24" t="s">
        <v>210</v>
      </c>
      <c r="O3" s="4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</row>
    <row r="4" spans="1:29" x14ac:dyDescent="0.25">
      <c r="A4" s="32" t="s">
        <v>5</v>
      </c>
      <c r="B4" s="32" t="s">
        <v>6</v>
      </c>
      <c r="C4" s="32" t="s">
        <v>7</v>
      </c>
      <c r="D4" s="32" t="s">
        <v>8</v>
      </c>
      <c r="E4" s="34" t="s">
        <v>9</v>
      </c>
      <c r="F4" s="34"/>
      <c r="G4" s="34"/>
      <c r="H4" s="34"/>
      <c r="I4" s="34"/>
      <c r="J4" s="34"/>
      <c r="K4" s="37" t="s">
        <v>10</v>
      </c>
      <c r="L4" s="35" t="s">
        <v>11</v>
      </c>
      <c r="M4" s="33" t="s">
        <v>12</v>
      </c>
      <c r="N4" s="32" t="s">
        <v>13</v>
      </c>
      <c r="O4" s="8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</row>
    <row r="5" spans="1:29" ht="92.25" customHeight="1" x14ac:dyDescent="0.25">
      <c r="A5" s="32"/>
      <c r="B5" s="32"/>
      <c r="C5" s="32"/>
      <c r="D5" s="32"/>
      <c r="E5" s="6" t="s">
        <v>14</v>
      </c>
      <c r="G5" s="54" t="s">
        <v>15</v>
      </c>
      <c r="H5" s="6" t="s">
        <v>16</v>
      </c>
      <c r="I5" s="6" t="s">
        <v>17</v>
      </c>
      <c r="J5" s="6" t="s">
        <v>18</v>
      </c>
      <c r="K5" s="38"/>
      <c r="L5" s="36"/>
      <c r="M5" s="33"/>
      <c r="N5" s="32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</row>
    <row r="6" spans="1:29" x14ac:dyDescent="0.25">
      <c r="A6" s="10">
        <v>1</v>
      </c>
      <c r="B6" s="10">
        <v>2</v>
      </c>
      <c r="C6" s="10">
        <v>3</v>
      </c>
      <c r="D6" s="10">
        <v>4</v>
      </c>
      <c r="E6" s="10"/>
      <c r="F6" s="10"/>
      <c r="G6" s="55">
        <v>5</v>
      </c>
      <c r="H6" s="10">
        <v>6</v>
      </c>
      <c r="I6" s="10">
        <v>7</v>
      </c>
      <c r="J6" s="10">
        <v>8</v>
      </c>
      <c r="K6" s="10">
        <v>9</v>
      </c>
      <c r="L6" s="10">
        <v>10</v>
      </c>
      <c r="M6" s="10">
        <v>11</v>
      </c>
      <c r="N6" s="62">
        <v>12</v>
      </c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</row>
    <row r="7" spans="1:29" ht="75" x14ac:dyDescent="0.25">
      <c r="A7" s="5">
        <v>1</v>
      </c>
      <c r="B7" s="2" t="s">
        <v>19</v>
      </c>
      <c r="C7" s="2" t="s">
        <v>20</v>
      </c>
      <c r="D7" s="25" t="s">
        <v>21</v>
      </c>
      <c r="E7" s="26">
        <v>50</v>
      </c>
      <c r="F7" s="26">
        <v>0</v>
      </c>
      <c r="G7" s="56">
        <f>F7+E7</f>
        <v>50</v>
      </c>
      <c r="H7" s="26">
        <v>0</v>
      </c>
      <c r="I7" s="26">
        <v>0</v>
      </c>
      <c r="J7" s="26">
        <v>50</v>
      </c>
      <c r="K7" s="27">
        <v>13.56</v>
      </c>
      <c r="L7" s="27">
        <v>678</v>
      </c>
      <c r="M7" s="27">
        <f>L7*1.18</f>
        <v>800.04</v>
      </c>
      <c r="N7" s="46" t="s">
        <v>208</v>
      </c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</row>
    <row r="8" spans="1:29" x14ac:dyDescent="0.25">
      <c r="A8" s="5">
        <v>2</v>
      </c>
      <c r="B8" s="2" t="s">
        <v>22</v>
      </c>
      <c r="C8" s="2" t="s">
        <v>23</v>
      </c>
      <c r="D8" s="25" t="s">
        <v>21</v>
      </c>
      <c r="E8" s="26">
        <v>50</v>
      </c>
      <c r="F8" s="26">
        <v>0</v>
      </c>
      <c r="G8" s="56">
        <f t="shared" ref="G8:G71" si="0">F8+E8</f>
        <v>50</v>
      </c>
      <c r="H8" s="26">
        <v>0</v>
      </c>
      <c r="I8" s="26">
        <v>0</v>
      </c>
      <c r="J8" s="26">
        <v>50</v>
      </c>
      <c r="K8" s="27">
        <v>114</v>
      </c>
      <c r="L8" s="27">
        <v>5700</v>
      </c>
      <c r="M8" s="27">
        <f t="shared" ref="M8:M71" si="1">L8*1.18</f>
        <v>6726</v>
      </c>
      <c r="N8" s="47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</row>
    <row r="9" spans="1:29" ht="45" x14ac:dyDescent="0.25">
      <c r="A9" s="5">
        <v>3</v>
      </c>
      <c r="B9" s="2" t="s">
        <v>24</v>
      </c>
      <c r="C9" s="2" t="s">
        <v>25</v>
      </c>
      <c r="D9" s="25" t="s">
        <v>21</v>
      </c>
      <c r="E9" s="26">
        <v>37</v>
      </c>
      <c r="F9" s="26">
        <v>38</v>
      </c>
      <c r="G9" s="56">
        <f t="shared" si="0"/>
        <v>75</v>
      </c>
      <c r="H9" s="26">
        <v>37</v>
      </c>
      <c r="I9" s="26">
        <v>38</v>
      </c>
      <c r="J9" s="26">
        <v>150</v>
      </c>
      <c r="K9" s="27">
        <v>18.100000000000001</v>
      </c>
      <c r="L9" s="27">
        <v>2715</v>
      </c>
      <c r="M9" s="27">
        <f t="shared" si="1"/>
        <v>3203.7</v>
      </c>
      <c r="N9" s="47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</row>
    <row r="10" spans="1:29" ht="44.25" customHeight="1" x14ac:dyDescent="0.25">
      <c r="A10" s="5">
        <v>4</v>
      </c>
      <c r="B10" s="2" t="s">
        <v>26</v>
      </c>
      <c r="C10" s="2" t="s">
        <v>27</v>
      </c>
      <c r="D10" s="25" t="s">
        <v>21</v>
      </c>
      <c r="E10" s="26">
        <v>25</v>
      </c>
      <c r="F10" s="26">
        <v>25</v>
      </c>
      <c r="G10" s="56">
        <f t="shared" si="0"/>
        <v>50</v>
      </c>
      <c r="H10" s="26">
        <v>25</v>
      </c>
      <c r="I10" s="26">
        <v>25</v>
      </c>
      <c r="J10" s="26">
        <v>100</v>
      </c>
      <c r="K10" s="27">
        <v>20.65</v>
      </c>
      <c r="L10" s="27">
        <v>2065</v>
      </c>
      <c r="M10" s="27">
        <f t="shared" si="1"/>
        <v>2436.6999999999998</v>
      </c>
      <c r="N10" s="47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</row>
    <row r="11" spans="1:29" ht="129.75" customHeight="1" x14ac:dyDescent="0.25">
      <c r="A11" s="5">
        <v>5</v>
      </c>
      <c r="B11" s="2" t="s">
        <v>28</v>
      </c>
      <c r="C11" s="2" t="s">
        <v>29</v>
      </c>
      <c r="D11" s="25" t="s">
        <v>21</v>
      </c>
      <c r="E11" s="26">
        <v>7</v>
      </c>
      <c r="F11" s="26">
        <v>8</v>
      </c>
      <c r="G11" s="56">
        <f t="shared" si="0"/>
        <v>15</v>
      </c>
      <c r="H11" s="26">
        <v>7</v>
      </c>
      <c r="I11" s="26">
        <v>8</v>
      </c>
      <c r="J11" s="26">
        <v>30</v>
      </c>
      <c r="K11" s="27">
        <v>25.81</v>
      </c>
      <c r="L11" s="27">
        <v>774.3</v>
      </c>
      <c r="M11" s="27">
        <f t="shared" si="1"/>
        <v>913.67399999999986</v>
      </c>
      <c r="N11" s="47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</row>
    <row r="12" spans="1:29" ht="45" x14ac:dyDescent="0.25">
      <c r="A12" s="5">
        <v>6</v>
      </c>
      <c r="B12" s="2" t="s">
        <v>30</v>
      </c>
      <c r="C12" s="2" t="s">
        <v>31</v>
      </c>
      <c r="D12" s="25" t="s">
        <v>21</v>
      </c>
      <c r="E12" s="26">
        <v>1050</v>
      </c>
      <c r="F12" s="26">
        <v>2250</v>
      </c>
      <c r="G12" s="56">
        <f t="shared" si="0"/>
        <v>3300</v>
      </c>
      <c r="H12" s="26">
        <v>2250</v>
      </c>
      <c r="I12" s="26">
        <v>2250</v>
      </c>
      <c r="J12" s="26">
        <v>7800</v>
      </c>
      <c r="K12" s="27">
        <v>1.1499999999999999</v>
      </c>
      <c r="L12" s="27">
        <v>8970</v>
      </c>
      <c r="M12" s="27">
        <f t="shared" si="1"/>
        <v>10584.599999999999</v>
      </c>
      <c r="N12" s="47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</row>
    <row r="13" spans="1:29" ht="30" x14ac:dyDescent="0.25">
      <c r="A13" s="5">
        <v>7</v>
      </c>
      <c r="B13" s="2" t="s">
        <v>32</v>
      </c>
      <c r="C13" s="2" t="s">
        <v>33</v>
      </c>
      <c r="D13" s="25" t="s">
        <v>21</v>
      </c>
      <c r="E13" s="26">
        <v>1700</v>
      </c>
      <c r="F13" s="26">
        <v>2250</v>
      </c>
      <c r="G13" s="56">
        <f t="shared" si="0"/>
        <v>3950</v>
      </c>
      <c r="H13" s="26">
        <v>2250</v>
      </c>
      <c r="I13" s="26">
        <v>2250</v>
      </c>
      <c r="J13" s="26">
        <v>8450</v>
      </c>
      <c r="K13" s="27">
        <v>1.3</v>
      </c>
      <c r="L13" s="27">
        <v>10985</v>
      </c>
      <c r="M13" s="27">
        <f t="shared" si="1"/>
        <v>12962.3</v>
      </c>
      <c r="N13" s="47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</row>
    <row r="14" spans="1:29" ht="276" customHeight="1" x14ac:dyDescent="0.25">
      <c r="A14" s="5">
        <v>8</v>
      </c>
      <c r="B14" s="2" t="s">
        <v>34</v>
      </c>
      <c r="C14" s="2" t="s">
        <v>35</v>
      </c>
      <c r="D14" s="25" t="s">
        <v>21</v>
      </c>
      <c r="E14" s="26">
        <v>49</v>
      </c>
      <c r="F14" s="26">
        <v>50</v>
      </c>
      <c r="G14" s="56">
        <f t="shared" si="0"/>
        <v>99</v>
      </c>
      <c r="H14" s="26">
        <v>51</v>
      </c>
      <c r="I14" s="26">
        <v>50</v>
      </c>
      <c r="J14" s="26">
        <v>200</v>
      </c>
      <c r="K14" s="27">
        <v>171</v>
      </c>
      <c r="L14" s="27">
        <v>34200</v>
      </c>
      <c r="M14" s="27">
        <f t="shared" si="1"/>
        <v>40356</v>
      </c>
      <c r="N14" s="47" t="s">
        <v>208</v>
      </c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</row>
    <row r="15" spans="1:29" ht="45" x14ac:dyDescent="0.25">
      <c r="A15" s="5">
        <v>9</v>
      </c>
      <c r="B15" s="2" t="s">
        <v>36</v>
      </c>
      <c r="C15" s="2" t="s">
        <v>37</v>
      </c>
      <c r="D15" s="25" t="s">
        <v>21</v>
      </c>
      <c r="E15" s="26">
        <v>287</v>
      </c>
      <c r="F15" s="26">
        <v>88</v>
      </c>
      <c r="G15" s="56">
        <f t="shared" si="0"/>
        <v>375</v>
      </c>
      <c r="H15" s="26">
        <v>152</v>
      </c>
      <c r="I15" s="26">
        <v>88</v>
      </c>
      <c r="J15" s="26">
        <v>615</v>
      </c>
      <c r="K15" s="27">
        <v>18.07</v>
      </c>
      <c r="L15" s="27">
        <v>11113.050000000003</v>
      </c>
      <c r="M15" s="27">
        <f t="shared" si="1"/>
        <v>13113.399000000003</v>
      </c>
      <c r="N15" s="47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</row>
    <row r="16" spans="1:29" ht="60" customHeight="1" x14ac:dyDescent="0.25">
      <c r="A16" s="5">
        <v>10</v>
      </c>
      <c r="B16" s="2" t="s">
        <v>38</v>
      </c>
      <c r="C16" s="2" t="s">
        <v>39</v>
      </c>
      <c r="D16" s="25" t="s">
        <v>21</v>
      </c>
      <c r="E16" s="26">
        <v>375</v>
      </c>
      <c r="F16" s="26">
        <v>305</v>
      </c>
      <c r="G16" s="56">
        <f t="shared" si="0"/>
        <v>680</v>
      </c>
      <c r="H16" s="26">
        <v>355</v>
      </c>
      <c r="I16" s="26">
        <v>305</v>
      </c>
      <c r="J16" s="26">
        <v>1340</v>
      </c>
      <c r="K16" s="27">
        <v>18.07</v>
      </c>
      <c r="L16" s="27">
        <v>24213.799999999996</v>
      </c>
      <c r="M16" s="27">
        <f t="shared" si="1"/>
        <v>28572.283999999992</v>
      </c>
      <c r="N16" s="47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</row>
    <row r="17" spans="1:29" ht="60" customHeight="1" x14ac:dyDescent="0.25">
      <c r="A17" s="5">
        <v>11</v>
      </c>
      <c r="B17" s="2" t="s">
        <v>40</v>
      </c>
      <c r="C17" s="2" t="s">
        <v>41</v>
      </c>
      <c r="D17" s="25" t="s">
        <v>21</v>
      </c>
      <c r="E17" s="26">
        <v>72</v>
      </c>
      <c r="F17" s="26">
        <v>13</v>
      </c>
      <c r="G17" s="56">
        <f t="shared" si="0"/>
        <v>85</v>
      </c>
      <c r="H17" s="26">
        <v>62</v>
      </c>
      <c r="I17" s="26">
        <v>13</v>
      </c>
      <c r="J17" s="26">
        <v>160</v>
      </c>
      <c r="K17" s="27">
        <v>18.07</v>
      </c>
      <c r="L17" s="27">
        <v>2891.2</v>
      </c>
      <c r="M17" s="27">
        <f t="shared" si="1"/>
        <v>3411.6159999999995</v>
      </c>
      <c r="N17" s="47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</row>
    <row r="18" spans="1:29" ht="60" customHeight="1" x14ac:dyDescent="0.25">
      <c r="A18" s="5">
        <v>12</v>
      </c>
      <c r="B18" s="2" t="s">
        <v>42</v>
      </c>
      <c r="C18" s="2" t="s">
        <v>43</v>
      </c>
      <c r="D18" s="25" t="s">
        <v>21</v>
      </c>
      <c r="E18" s="26">
        <v>60</v>
      </c>
      <c r="F18" s="26">
        <v>5</v>
      </c>
      <c r="G18" s="56">
        <f t="shared" si="0"/>
        <v>65</v>
      </c>
      <c r="H18" s="26">
        <v>55</v>
      </c>
      <c r="I18" s="26">
        <v>5</v>
      </c>
      <c r="J18" s="26">
        <v>125</v>
      </c>
      <c r="K18" s="27">
        <v>18.07</v>
      </c>
      <c r="L18" s="27">
        <v>2258.75</v>
      </c>
      <c r="M18" s="27">
        <f t="shared" si="1"/>
        <v>2665.3249999999998</v>
      </c>
      <c r="N18" s="47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</row>
    <row r="19" spans="1:29" ht="60" customHeight="1" x14ac:dyDescent="0.25">
      <c r="A19" s="5">
        <v>13</v>
      </c>
      <c r="B19" s="2" t="s">
        <v>44</v>
      </c>
      <c r="C19" s="2" t="s">
        <v>45</v>
      </c>
      <c r="D19" s="25" t="s">
        <v>21</v>
      </c>
      <c r="E19" s="26">
        <v>82</v>
      </c>
      <c r="F19" s="26">
        <v>13</v>
      </c>
      <c r="G19" s="56">
        <f t="shared" si="0"/>
        <v>95</v>
      </c>
      <c r="H19" s="26">
        <v>12</v>
      </c>
      <c r="I19" s="26">
        <v>13</v>
      </c>
      <c r="J19" s="26">
        <v>120</v>
      </c>
      <c r="K19" s="27">
        <v>30</v>
      </c>
      <c r="L19" s="27">
        <v>3600</v>
      </c>
      <c r="M19" s="27">
        <f t="shared" si="1"/>
        <v>4248</v>
      </c>
      <c r="N19" s="47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</row>
    <row r="20" spans="1:29" ht="60" customHeight="1" x14ac:dyDescent="0.25">
      <c r="A20" s="5">
        <v>14</v>
      </c>
      <c r="B20" s="2" t="s">
        <v>46</v>
      </c>
      <c r="C20" s="2" t="s">
        <v>47</v>
      </c>
      <c r="D20" s="25" t="s">
        <v>21</v>
      </c>
      <c r="E20" s="26">
        <v>30</v>
      </c>
      <c r="F20" s="26">
        <v>0</v>
      </c>
      <c r="G20" s="56">
        <f t="shared" si="0"/>
        <v>30</v>
      </c>
      <c r="H20" s="26">
        <v>0</v>
      </c>
      <c r="I20" s="26">
        <v>0</v>
      </c>
      <c r="J20" s="26">
        <v>30</v>
      </c>
      <c r="K20" s="27">
        <v>44</v>
      </c>
      <c r="L20" s="27">
        <v>1320</v>
      </c>
      <c r="M20" s="27">
        <f t="shared" si="1"/>
        <v>1557.6</v>
      </c>
      <c r="N20" s="47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</row>
    <row r="21" spans="1:29" ht="60" customHeight="1" x14ac:dyDescent="0.25">
      <c r="A21" s="5">
        <v>15</v>
      </c>
      <c r="B21" s="2" t="s">
        <v>48</v>
      </c>
      <c r="C21" s="2" t="s">
        <v>49</v>
      </c>
      <c r="D21" s="25" t="s">
        <v>21</v>
      </c>
      <c r="E21" s="26">
        <v>107</v>
      </c>
      <c r="F21" s="26">
        <v>13</v>
      </c>
      <c r="G21" s="56">
        <f t="shared" si="0"/>
        <v>120</v>
      </c>
      <c r="H21" s="26">
        <v>62</v>
      </c>
      <c r="I21" s="26">
        <v>13</v>
      </c>
      <c r="J21" s="26">
        <v>195</v>
      </c>
      <c r="K21" s="27">
        <v>60</v>
      </c>
      <c r="L21" s="27">
        <v>11700</v>
      </c>
      <c r="M21" s="27">
        <f t="shared" si="1"/>
        <v>13806</v>
      </c>
      <c r="N21" s="47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</row>
    <row r="22" spans="1:29" ht="60" customHeight="1" x14ac:dyDescent="0.25">
      <c r="A22" s="5">
        <v>16</v>
      </c>
      <c r="B22" s="2" t="s">
        <v>50</v>
      </c>
      <c r="C22" s="2" t="s">
        <v>51</v>
      </c>
      <c r="D22" s="25" t="s">
        <v>21</v>
      </c>
      <c r="E22" s="26">
        <v>322</v>
      </c>
      <c r="F22" s="26">
        <v>103</v>
      </c>
      <c r="G22" s="56">
        <f t="shared" si="0"/>
        <v>425</v>
      </c>
      <c r="H22" s="26">
        <v>290</v>
      </c>
      <c r="I22" s="26">
        <v>103</v>
      </c>
      <c r="J22" s="26">
        <v>818</v>
      </c>
      <c r="K22" s="27">
        <v>32.299999999999997</v>
      </c>
      <c r="L22" s="27">
        <v>26421.4</v>
      </c>
      <c r="M22" s="27">
        <f t="shared" si="1"/>
        <v>31177.252</v>
      </c>
      <c r="N22" s="47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</row>
    <row r="23" spans="1:29" ht="60" customHeight="1" x14ac:dyDescent="0.25">
      <c r="A23" s="5">
        <v>17</v>
      </c>
      <c r="B23" s="2" t="s">
        <v>52</v>
      </c>
      <c r="C23" s="2" t="s">
        <v>53</v>
      </c>
      <c r="D23" s="25" t="s">
        <v>21</v>
      </c>
      <c r="E23" s="26">
        <v>85</v>
      </c>
      <c r="F23" s="26">
        <v>5</v>
      </c>
      <c r="G23" s="56">
        <f t="shared" si="0"/>
        <v>90</v>
      </c>
      <c r="H23" s="26">
        <v>55</v>
      </c>
      <c r="I23" s="26">
        <v>5</v>
      </c>
      <c r="J23" s="26">
        <v>150</v>
      </c>
      <c r="K23" s="27">
        <v>32.299999999999997</v>
      </c>
      <c r="L23" s="27">
        <v>4845</v>
      </c>
      <c r="M23" s="27">
        <f t="shared" si="1"/>
        <v>5717.0999999999995</v>
      </c>
      <c r="N23" s="47" t="s">
        <v>208</v>
      </c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</row>
    <row r="24" spans="1:29" ht="60" customHeight="1" x14ac:dyDescent="0.25">
      <c r="A24" s="5">
        <v>18</v>
      </c>
      <c r="B24" s="2" t="s">
        <v>54</v>
      </c>
      <c r="C24" s="2" t="s">
        <v>55</v>
      </c>
      <c r="D24" s="25" t="s">
        <v>21</v>
      </c>
      <c r="E24" s="26">
        <v>472</v>
      </c>
      <c r="F24" s="26">
        <v>103</v>
      </c>
      <c r="G24" s="56">
        <f t="shared" si="0"/>
        <v>575</v>
      </c>
      <c r="H24" s="26">
        <v>102</v>
      </c>
      <c r="I24" s="26">
        <v>103</v>
      </c>
      <c r="J24" s="26">
        <v>780</v>
      </c>
      <c r="K24" s="27">
        <v>60</v>
      </c>
      <c r="L24" s="27">
        <v>46800</v>
      </c>
      <c r="M24" s="27">
        <f t="shared" si="1"/>
        <v>55224</v>
      </c>
      <c r="N24" s="47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</row>
    <row r="25" spans="1:29" ht="60" customHeight="1" x14ac:dyDescent="0.25">
      <c r="A25" s="5">
        <v>19</v>
      </c>
      <c r="B25" s="2" t="s">
        <v>56</v>
      </c>
      <c r="C25" s="2" t="s">
        <v>57</v>
      </c>
      <c r="D25" s="25" t="s">
        <v>21</v>
      </c>
      <c r="E25" s="26">
        <v>447</v>
      </c>
      <c r="F25" s="26">
        <v>163</v>
      </c>
      <c r="G25" s="56">
        <f t="shared" si="0"/>
        <v>610</v>
      </c>
      <c r="H25" s="26">
        <v>177</v>
      </c>
      <c r="I25" s="26">
        <v>163</v>
      </c>
      <c r="J25" s="26">
        <v>950</v>
      </c>
      <c r="K25" s="27">
        <v>40</v>
      </c>
      <c r="L25" s="27">
        <v>38000</v>
      </c>
      <c r="M25" s="27">
        <f t="shared" si="1"/>
        <v>44840</v>
      </c>
      <c r="N25" s="47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</row>
    <row r="26" spans="1:29" ht="60" customHeight="1" x14ac:dyDescent="0.25">
      <c r="A26" s="5">
        <v>20</v>
      </c>
      <c r="B26" s="2" t="s">
        <v>58</v>
      </c>
      <c r="C26" s="2" t="s">
        <v>59</v>
      </c>
      <c r="D26" s="25" t="s">
        <v>21</v>
      </c>
      <c r="E26" s="26">
        <v>242</v>
      </c>
      <c r="F26" s="26">
        <v>163</v>
      </c>
      <c r="G26" s="56">
        <f t="shared" si="0"/>
        <v>405</v>
      </c>
      <c r="H26" s="26">
        <v>227</v>
      </c>
      <c r="I26" s="26">
        <v>163</v>
      </c>
      <c r="J26" s="26">
        <v>795</v>
      </c>
      <c r="K26" s="27">
        <v>32.299999999999997</v>
      </c>
      <c r="L26" s="27">
        <v>25678.500000000007</v>
      </c>
      <c r="M26" s="27">
        <f t="shared" si="1"/>
        <v>30300.630000000008</v>
      </c>
      <c r="N26" s="47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</row>
    <row r="27" spans="1:29" ht="60" customHeight="1" x14ac:dyDescent="0.25">
      <c r="A27" s="5">
        <v>21</v>
      </c>
      <c r="B27" s="2" t="s">
        <v>60</v>
      </c>
      <c r="C27" s="2" t="s">
        <v>61</v>
      </c>
      <c r="D27" s="25" t="s">
        <v>21</v>
      </c>
      <c r="E27" s="26">
        <v>185</v>
      </c>
      <c r="F27" s="26">
        <v>155</v>
      </c>
      <c r="G27" s="56">
        <f t="shared" si="0"/>
        <v>340</v>
      </c>
      <c r="H27" s="26">
        <v>220</v>
      </c>
      <c r="I27" s="26">
        <v>155</v>
      </c>
      <c r="J27" s="26">
        <v>715</v>
      </c>
      <c r="K27" s="27">
        <v>105</v>
      </c>
      <c r="L27" s="27">
        <v>75075</v>
      </c>
      <c r="M27" s="27">
        <f t="shared" si="1"/>
        <v>88588.5</v>
      </c>
      <c r="N27" s="47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</row>
    <row r="28" spans="1:29" ht="60" customHeight="1" x14ac:dyDescent="0.25">
      <c r="A28" s="5">
        <v>22</v>
      </c>
      <c r="B28" s="2" t="s">
        <v>62</v>
      </c>
      <c r="C28" s="2" t="s">
        <v>63</v>
      </c>
      <c r="D28" s="25" t="s">
        <v>21</v>
      </c>
      <c r="E28" s="26">
        <v>185</v>
      </c>
      <c r="F28" s="26">
        <v>155</v>
      </c>
      <c r="G28" s="56">
        <f t="shared" si="0"/>
        <v>340</v>
      </c>
      <c r="H28" s="26">
        <v>220</v>
      </c>
      <c r="I28" s="26">
        <v>155</v>
      </c>
      <c r="J28" s="26">
        <v>715</v>
      </c>
      <c r="K28" s="27">
        <v>105</v>
      </c>
      <c r="L28" s="27">
        <v>75075</v>
      </c>
      <c r="M28" s="27">
        <f t="shared" si="1"/>
        <v>88588.5</v>
      </c>
      <c r="N28" s="47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</row>
    <row r="29" spans="1:29" ht="60" customHeight="1" x14ac:dyDescent="0.25">
      <c r="A29" s="5">
        <v>23</v>
      </c>
      <c r="B29" s="2" t="s">
        <v>64</v>
      </c>
      <c r="C29" s="2" t="s">
        <v>65</v>
      </c>
      <c r="D29" s="25" t="s">
        <v>21</v>
      </c>
      <c r="E29" s="26">
        <v>185</v>
      </c>
      <c r="F29" s="26">
        <v>140</v>
      </c>
      <c r="G29" s="56">
        <f t="shared" si="0"/>
        <v>325</v>
      </c>
      <c r="H29" s="26">
        <v>220</v>
      </c>
      <c r="I29" s="26">
        <v>140</v>
      </c>
      <c r="J29" s="26">
        <v>685</v>
      </c>
      <c r="K29" s="27">
        <v>105</v>
      </c>
      <c r="L29" s="27">
        <v>71925</v>
      </c>
      <c r="M29" s="27">
        <f t="shared" si="1"/>
        <v>84871.5</v>
      </c>
      <c r="N29" s="47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</row>
    <row r="30" spans="1:29" ht="60" customHeight="1" x14ac:dyDescent="0.25">
      <c r="A30" s="5">
        <v>24</v>
      </c>
      <c r="B30" s="2" t="s">
        <v>66</v>
      </c>
      <c r="C30" s="2" t="s">
        <v>67</v>
      </c>
      <c r="D30" s="25" t="s">
        <v>21</v>
      </c>
      <c r="E30" s="26">
        <v>30</v>
      </c>
      <c r="F30" s="26">
        <v>0</v>
      </c>
      <c r="G30" s="56">
        <f t="shared" si="0"/>
        <v>30</v>
      </c>
      <c r="H30" s="26">
        <v>50</v>
      </c>
      <c r="I30" s="26">
        <v>0</v>
      </c>
      <c r="J30" s="26">
        <v>80</v>
      </c>
      <c r="K30" s="27">
        <v>115</v>
      </c>
      <c r="L30" s="27">
        <v>9200</v>
      </c>
      <c r="M30" s="27">
        <f t="shared" si="1"/>
        <v>10856</v>
      </c>
      <c r="N30" s="47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</row>
    <row r="31" spans="1:29" ht="60" customHeight="1" x14ac:dyDescent="0.25">
      <c r="A31" s="5">
        <v>25</v>
      </c>
      <c r="B31" s="2" t="s">
        <v>68</v>
      </c>
      <c r="C31" s="2" t="s">
        <v>69</v>
      </c>
      <c r="D31" s="25" t="s">
        <v>21</v>
      </c>
      <c r="E31" s="26">
        <v>35</v>
      </c>
      <c r="F31" s="26">
        <v>5</v>
      </c>
      <c r="G31" s="56">
        <f t="shared" si="0"/>
        <v>40</v>
      </c>
      <c r="H31" s="26">
        <v>55</v>
      </c>
      <c r="I31" s="26">
        <v>5</v>
      </c>
      <c r="J31" s="26">
        <v>100</v>
      </c>
      <c r="K31" s="27">
        <v>85.2</v>
      </c>
      <c r="L31" s="27">
        <v>8519.9999999999964</v>
      </c>
      <c r="M31" s="27">
        <f t="shared" si="1"/>
        <v>10053.599999999995</v>
      </c>
      <c r="N31" s="47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</row>
    <row r="32" spans="1:29" ht="60" customHeight="1" x14ac:dyDescent="0.25">
      <c r="A32" s="5">
        <v>26</v>
      </c>
      <c r="B32" s="2" t="s">
        <v>70</v>
      </c>
      <c r="C32" s="2" t="s">
        <v>71</v>
      </c>
      <c r="D32" s="25" t="s">
        <v>21</v>
      </c>
      <c r="E32" s="26">
        <v>35</v>
      </c>
      <c r="F32" s="26">
        <v>5</v>
      </c>
      <c r="G32" s="56">
        <f t="shared" si="0"/>
        <v>40</v>
      </c>
      <c r="H32" s="26">
        <v>55</v>
      </c>
      <c r="I32" s="26">
        <v>5</v>
      </c>
      <c r="J32" s="26">
        <v>100</v>
      </c>
      <c r="K32" s="27">
        <v>85.2</v>
      </c>
      <c r="L32" s="27">
        <v>8520</v>
      </c>
      <c r="M32" s="27">
        <f t="shared" si="1"/>
        <v>10053.6</v>
      </c>
      <c r="N32" s="47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</row>
    <row r="33" spans="1:29" ht="60" customHeight="1" x14ac:dyDescent="0.25">
      <c r="A33" s="5">
        <v>27</v>
      </c>
      <c r="B33" s="2" t="s">
        <v>72</v>
      </c>
      <c r="C33" s="2" t="s">
        <v>73</v>
      </c>
      <c r="D33" s="25" t="s">
        <v>21</v>
      </c>
      <c r="E33" s="26">
        <v>20</v>
      </c>
      <c r="F33" s="26">
        <v>0</v>
      </c>
      <c r="G33" s="56">
        <f t="shared" si="0"/>
        <v>20</v>
      </c>
      <c r="H33" s="26">
        <v>0</v>
      </c>
      <c r="I33" s="26">
        <v>0</v>
      </c>
      <c r="J33" s="26">
        <v>20</v>
      </c>
      <c r="K33" s="27">
        <v>40</v>
      </c>
      <c r="L33" s="27">
        <v>800</v>
      </c>
      <c r="M33" s="27">
        <f t="shared" si="1"/>
        <v>944</v>
      </c>
      <c r="N33" s="47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</row>
    <row r="34" spans="1:29" ht="60" customHeight="1" x14ac:dyDescent="0.25">
      <c r="A34" s="5">
        <v>28</v>
      </c>
      <c r="B34" s="2" t="s">
        <v>74</v>
      </c>
      <c r="C34" s="2" t="s">
        <v>75</v>
      </c>
      <c r="D34" s="25" t="s">
        <v>21</v>
      </c>
      <c r="E34" s="26">
        <v>50</v>
      </c>
      <c r="F34" s="26">
        <v>0</v>
      </c>
      <c r="G34" s="56">
        <f t="shared" si="0"/>
        <v>50</v>
      </c>
      <c r="H34" s="26">
        <v>50</v>
      </c>
      <c r="I34" s="26">
        <v>0</v>
      </c>
      <c r="J34" s="26">
        <v>100</v>
      </c>
      <c r="K34" s="27">
        <v>32.299999999999997</v>
      </c>
      <c r="L34" s="27">
        <v>3230</v>
      </c>
      <c r="M34" s="27">
        <f t="shared" si="1"/>
        <v>3811.3999999999996</v>
      </c>
      <c r="N34" s="47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</row>
    <row r="35" spans="1:29" ht="225" customHeight="1" x14ac:dyDescent="0.25">
      <c r="A35" s="5">
        <v>29</v>
      </c>
      <c r="B35" s="2" t="s">
        <v>76</v>
      </c>
      <c r="C35" s="2" t="s">
        <v>77</v>
      </c>
      <c r="D35" s="25" t="s">
        <v>21</v>
      </c>
      <c r="E35" s="26">
        <v>2034</v>
      </c>
      <c r="F35" s="26">
        <v>126</v>
      </c>
      <c r="G35" s="56">
        <f t="shared" si="0"/>
        <v>2160</v>
      </c>
      <c r="H35" s="26">
        <v>125</v>
      </c>
      <c r="I35" s="26">
        <v>125</v>
      </c>
      <c r="J35" s="26">
        <v>2410</v>
      </c>
      <c r="K35" s="27">
        <v>2</v>
      </c>
      <c r="L35" s="27">
        <v>4820</v>
      </c>
      <c r="M35" s="27">
        <f t="shared" si="1"/>
        <v>5687.5999999999995</v>
      </c>
      <c r="N35" s="47" t="s">
        <v>208</v>
      </c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</row>
    <row r="36" spans="1:29" ht="60" customHeight="1" x14ac:dyDescent="0.25">
      <c r="A36" s="5">
        <v>30</v>
      </c>
      <c r="B36" s="2" t="s">
        <v>78</v>
      </c>
      <c r="C36" s="2" t="s">
        <v>79</v>
      </c>
      <c r="D36" s="25" t="s">
        <v>21</v>
      </c>
      <c r="E36" s="26">
        <v>1200</v>
      </c>
      <c r="F36" s="26">
        <v>0</v>
      </c>
      <c r="G36" s="56">
        <f t="shared" si="0"/>
        <v>1200</v>
      </c>
      <c r="H36" s="26">
        <v>0</v>
      </c>
      <c r="I36" s="26">
        <v>0</v>
      </c>
      <c r="J36" s="26">
        <v>1200</v>
      </c>
      <c r="K36" s="27">
        <v>3</v>
      </c>
      <c r="L36" s="27">
        <v>3600</v>
      </c>
      <c r="M36" s="27">
        <f t="shared" si="1"/>
        <v>4248</v>
      </c>
      <c r="N36" s="47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</row>
    <row r="37" spans="1:29" ht="126.75" customHeight="1" x14ac:dyDescent="0.25">
      <c r="A37" s="5">
        <v>31</v>
      </c>
      <c r="B37" s="2" t="s">
        <v>80</v>
      </c>
      <c r="C37" s="2" t="s">
        <v>81</v>
      </c>
      <c r="D37" s="25" t="s">
        <v>21</v>
      </c>
      <c r="E37" s="26">
        <v>12</v>
      </c>
      <c r="F37" s="26">
        <v>0</v>
      </c>
      <c r="G37" s="56">
        <f t="shared" si="0"/>
        <v>12</v>
      </c>
      <c r="H37" s="26">
        <v>0</v>
      </c>
      <c r="I37" s="26">
        <v>0</v>
      </c>
      <c r="J37" s="26">
        <v>12</v>
      </c>
      <c r="K37" s="27">
        <v>4000</v>
      </c>
      <c r="L37" s="27">
        <v>48000</v>
      </c>
      <c r="M37" s="27">
        <f t="shared" si="1"/>
        <v>56640</v>
      </c>
      <c r="N37" s="47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</row>
    <row r="38" spans="1:29" ht="210" customHeight="1" x14ac:dyDescent="0.25">
      <c r="A38" s="5">
        <v>32</v>
      </c>
      <c r="B38" s="2" t="s">
        <v>82</v>
      </c>
      <c r="C38" s="2" t="s">
        <v>83</v>
      </c>
      <c r="D38" s="25" t="s">
        <v>21</v>
      </c>
      <c r="E38" s="26">
        <v>0</v>
      </c>
      <c r="F38" s="26">
        <v>10</v>
      </c>
      <c r="G38" s="56">
        <f t="shared" si="0"/>
        <v>10</v>
      </c>
      <c r="H38" s="26">
        <v>9</v>
      </c>
      <c r="I38" s="26">
        <v>0</v>
      </c>
      <c r="J38" s="26">
        <v>19</v>
      </c>
      <c r="K38" s="27">
        <v>5500</v>
      </c>
      <c r="L38" s="27">
        <v>104500</v>
      </c>
      <c r="M38" s="27">
        <f t="shared" si="1"/>
        <v>123310</v>
      </c>
      <c r="N38" s="47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</row>
    <row r="39" spans="1:29" ht="93.75" customHeight="1" x14ac:dyDescent="0.25">
      <c r="A39" s="5">
        <v>33</v>
      </c>
      <c r="B39" s="2" t="s">
        <v>84</v>
      </c>
      <c r="C39" s="2" t="s">
        <v>85</v>
      </c>
      <c r="D39" s="25" t="s">
        <v>21</v>
      </c>
      <c r="E39" s="26">
        <v>5</v>
      </c>
      <c r="F39" s="26">
        <v>0</v>
      </c>
      <c r="G39" s="56">
        <f t="shared" si="0"/>
        <v>5</v>
      </c>
      <c r="H39" s="26">
        <v>0</v>
      </c>
      <c r="I39" s="26">
        <v>0</v>
      </c>
      <c r="J39" s="26">
        <v>5</v>
      </c>
      <c r="K39" s="27">
        <v>120.54</v>
      </c>
      <c r="L39" s="27">
        <v>602.70000000000005</v>
      </c>
      <c r="M39" s="27">
        <f t="shared" si="1"/>
        <v>711.18600000000004</v>
      </c>
      <c r="N39" s="64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</row>
    <row r="40" spans="1:29" ht="105" x14ac:dyDescent="0.25">
      <c r="A40" s="5">
        <v>34</v>
      </c>
      <c r="B40" s="2" t="s">
        <v>86</v>
      </c>
      <c r="C40" s="2" t="s">
        <v>87</v>
      </c>
      <c r="D40" s="25" t="s">
        <v>21</v>
      </c>
      <c r="E40" s="26">
        <v>5</v>
      </c>
      <c r="F40" s="26">
        <v>0</v>
      </c>
      <c r="G40" s="56">
        <f t="shared" si="0"/>
        <v>5</v>
      </c>
      <c r="H40" s="26">
        <v>0</v>
      </c>
      <c r="I40" s="26">
        <v>0</v>
      </c>
      <c r="J40" s="26">
        <v>5</v>
      </c>
      <c r="K40" s="27">
        <v>120.54</v>
      </c>
      <c r="L40" s="27">
        <v>602.70000000000005</v>
      </c>
      <c r="M40" s="27">
        <f t="shared" si="1"/>
        <v>711.18600000000004</v>
      </c>
      <c r="N40" s="47" t="s">
        <v>208</v>
      </c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</row>
    <row r="41" spans="1:29" ht="60" customHeight="1" x14ac:dyDescent="0.25">
      <c r="A41" s="5">
        <v>35</v>
      </c>
      <c r="B41" s="2" t="s">
        <v>88</v>
      </c>
      <c r="C41" s="2" t="s">
        <v>89</v>
      </c>
      <c r="D41" s="25" t="s">
        <v>21</v>
      </c>
      <c r="E41" s="26">
        <v>5</v>
      </c>
      <c r="F41" s="26">
        <v>0</v>
      </c>
      <c r="G41" s="56">
        <f t="shared" si="0"/>
        <v>5</v>
      </c>
      <c r="H41" s="26">
        <v>0</v>
      </c>
      <c r="I41" s="26">
        <v>0</v>
      </c>
      <c r="J41" s="26">
        <v>5</v>
      </c>
      <c r="K41" s="27">
        <v>120.54</v>
      </c>
      <c r="L41" s="27">
        <v>602.70000000000005</v>
      </c>
      <c r="M41" s="27">
        <f t="shared" si="1"/>
        <v>711.18600000000004</v>
      </c>
      <c r="N41" s="47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</row>
    <row r="42" spans="1:29" ht="60" customHeight="1" x14ac:dyDescent="0.25">
      <c r="A42" s="5">
        <v>36</v>
      </c>
      <c r="B42" s="2" t="s">
        <v>90</v>
      </c>
      <c r="C42" s="2" t="s">
        <v>91</v>
      </c>
      <c r="D42" s="25" t="s">
        <v>21</v>
      </c>
      <c r="E42" s="26">
        <v>5</v>
      </c>
      <c r="F42" s="26">
        <v>0</v>
      </c>
      <c r="G42" s="56">
        <f t="shared" si="0"/>
        <v>5</v>
      </c>
      <c r="H42" s="26">
        <v>0</v>
      </c>
      <c r="I42" s="26">
        <v>0</v>
      </c>
      <c r="J42" s="26">
        <v>5</v>
      </c>
      <c r="K42" s="27">
        <v>120.54</v>
      </c>
      <c r="L42" s="27">
        <v>602.70000000000005</v>
      </c>
      <c r="M42" s="27">
        <f t="shared" si="1"/>
        <v>711.18600000000004</v>
      </c>
      <c r="N42" s="47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</row>
    <row r="43" spans="1:29" ht="60" customHeight="1" x14ac:dyDescent="0.25">
      <c r="A43" s="5">
        <v>37</v>
      </c>
      <c r="B43" s="2" t="s">
        <v>92</v>
      </c>
      <c r="C43" s="2" t="s">
        <v>93</v>
      </c>
      <c r="D43" s="25" t="s">
        <v>21</v>
      </c>
      <c r="E43" s="26">
        <v>5</v>
      </c>
      <c r="F43" s="26">
        <v>0</v>
      </c>
      <c r="G43" s="56">
        <f t="shared" si="0"/>
        <v>5</v>
      </c>
      <c r="H43" s="26">
        <v>0</v>
      </c>
      <c r="I43" s="26">
        <v>0</v>
      </c>
      <c r="J43" s="26">
        <v>5</v>
      </c>
      <c r="K43" s="27">
        <v>120.54</v>
      </c>
      <c r="L43" s="27">
        <v>602.70000000000005</v>
      </c>
      <c r="M43" s="27">
        <f t="shared" si="1"/>
        <v>711.18600000000004</v>
      </c>
      <c r="N43" s="47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</row>
    <row r="44" spans="1:29" ht="46.5" customHeight="1" x14ac:dyDescent="0.25">
      <c r="A44" s="5">
        <v>38</v>
      </c>
      <c r="B44" s="2" t="s">
        <v>94</v>
      </c>
      <c r="C44" s="2" t="s">
        <v>95</v>
      </c>
      <c r="D44" s="25" t="s">
        <v>21</v>
      </c>
      <c r="E44" s="26">
        <v>5</v>
      </c>
      <c r="F44" s="26">
        <v>0</v>
      </c>
      <c r="G44" s="56">
        <f t="shared" si="0"/>
        <v>5</v>
      </c>
      <c r="H44" s="26">
        <v>0</v>
      </c>
      <c r="I44" s="26">
        <v>0</v>
      </c>
      <c r="J44" s="26">
        <v>5</v>
      </c>
      <c r="K44" s="27">
        <v>120.54</v>
      </c>
      <c r="L44" s="27">
        <v>602.70000000000005</v>
      </c>
      <c r="M44" s="27">
        <f t="shared" si="1"/>
        <v>711.18600000000004</v>
      </c>
      <c r="N44" s="47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</row>
    <row r="45" spans="1:29" ht="47.25" customHeight="1" x14ac:dyDescent="0.25">
      <c r="A45" s="5">
        <v>39</v>
      </c>
      <c r="B45" s="2" t="s">
        <v>96</v>
      </c>
      <c r="C45" s="2" t="s">
        <v>97</v>
      </c>
      <c r="D45" s="25" t="s">
        <v>21</v>
      </c>
      <c r="E45" s="26">
        <v>5</v>
      </c>
      <c r="F45" s="26">
        <v>0</v>
      </c>
      <c r="G45" s="56">
        <f t="shared" si="0"/>
        <v>5</v>
      </c>
      <c r="H45" s="26">
        <v>0</v>
      </c>
      <c r="I45" s="26">
        <v>0</v>
      </c>
      <c r="J45" s="26">
        <v>5</v>
      </c>
      <c r="K45" s="27">
        <v>120.54</v>
      </c>
      <c r="L45" s="27">
        <v>602.70000000000005</v>
      </c>
      <c r="M45" s="27">
        <f t="shared" si="1"/>
        <v>711.18600000000004</v>
      </c>
      <c r="N45" s="47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</row>
    <row r="46" spans="1:29" ht="60" customHeight="1" x14ac:dyDescent="0.25">
      <c r="A46" s="5">
        <v>40</v>
      </c>
      <c r="B46" s="2" t="s">
        <v>98</v>
      </c>
      <c r="C46" s="2" t="s">
        <v>99</v>
      </c>
      <c r="D46" s="25" t="s">
        <v>21</v>
      </c>
      <c r="E46" s="26">
        <v>5</v>
      </c>
      <c r="F46" s="26">
        <v>0</v>
      </c>
      <c r="G46" s="56">
        <f t="shared" si="0"/>
        <v>5</v>
      </c>
      <c r="H46" s="26">
        <v>0</v>
      </c>
      <c r="I46" s="26">
        <v>0</v>
      </c>
      <c r="J46" s="26">
        <v>5</v>
      </c>
      <c r="K46" s="27">
        <v>120.54</v>
      </c>
      <c r="L46" s="27">
        <v>602.70000000000005</v>
      </c>
      <c r="M46" s="27">
        <f t="shared" si="1"/>
        <v>711.18600000000004</v>
      </c>
      <c r="N46" s="47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</row>
    <row r="47" spans="1:29" ht="90" x14ac:dyDescent="0.25">
      <c r="A47" s="5">
        <v>41</v>
      </c>
      <c r="B47" s="2" t="s">
        <v>100</v>
      </c>
      <c r="C47" s="2" t="s">
        <v>101</v>
      </c>
      <c r="D47" s="25" t="s">
        <v>21</v>
      </c>
      <c r="E47" s="26">
        <v>5</v>
      </c>
      <c r="F47" s="26">
        <v>0</v>
      </c>
      <c r="G47" s="56">
        <f t="shared" si="0"/>
        <v>5</v>
      </c>
      <c r="H47" s="26">
        <v>0</v>
      </c>
      <c r="I47" s="26">
        <v>0</v>
      </c>
      <c r="J47" s="26">
        <v>5</v>
      </c>
      <c r="K47" s="27">
        <v>120.54</v>
      </c>
      <c r="L47" s="27">
        <v>602.70000000000005</v>
      </c>
      <c r="M47" s="27">
        <f t="shared" si="1"/>
        <v>711.18600000000004</v>
      </c>
      <c r="N47" s="47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</row>
    <row r="48" spans="1:29" ht="90" x14ac:dyDescent="0.25">
      <c r="A48" s="5">
        <v>42</v>
      </c>
      <c r="B48" s="2" t="s">
        <v>102</v>
      </c>
      <c r="C48" s="2" t="s">
        <v>101</v>
      </c>
      <c r="D48" s="25" t="s">
        <v>21</v>
      </c>
      <c r="E48" s="26">
        <v>5</v>
      </c>
      <c r="F48" s="26">
        <v>0</v>
      </c>
      <c r="G48" s="56">
        <f t="shared" si="0"/>
        <v>5</v>
      </c>
      <c r="H48" s="26">
        <v>0</v>
      </c>
      <c r="I48" s="26">
        <v>0</v>
      </c>
      <c r="J48" s="26">
        <v>5</v>
      </c>
      <c r="K48" s="27">
        <v>241.1</v>
      </c>
      <c r="L48" s="27">
        <v>1205.5</v>
      </c>
      <c r="M48" s="27">
        <f t="shared" si="1"/>
        <v>1422.49</v>
      </c>
      <c r="N48" s="47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</row>
    <row r="49" spans="1:29" ht="90" x14ac:dyDescent="0.25">
      <c r="A49" s="5">
        <v>43</v>
      </c>
      <c r="B49" s="2" t="s">
        <v>103</v>
      </c>
      <c r="C49" s="2" t="s">
        <v>101</v>
      </c>
      <c r="D49" s="25" t="s">
        <v>21</v>
      </c>
      <c r="E49" s="26">
        <v>5</v>
      </c>
      <c r="F49" s="26">
        <v>0</v>
      </c>
      <c r="G49" s="56">
        <f t="shared" si="0"/>
        <v>5</v>
      </c>
      <c r="H49" s="26">
        <v>0</v>
      </c>
      <c r="I49" s="26">
        <v>0</v>
      </c>
      <c r="J49" s="26">
        <v>5</v>
      </c>
      <c r="K49" s="27">
        <v>285.7</v>
      </c>
      <c r="L49" s="27">
        <v>1428.5</v>
      </c>
      <c r="M49" s="27">
        <f t="shared" si="1"/>
        <v>1685.6299999999999</v>
      </c>
      <c r="N49" s="47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</row>
    <row r="50" spans="1:29" ht="60" customHeight="1" x14ac:dyDescent="0.25">
      <c r="A50" s="5">
        <v>44</v>
      </c>
      <c r="B50" s="2" t="s">
        <v>104</v>
      </c>
      <c r="C50" s="2" t="s">
        <v>105</v>
      </c>
      <c r="D50" s="25" t="s">
        <v>21</v>
      </c>
      <c r="E50" s="26">
        <v>7</v>
      </c>
      <c r="F50" s="26">
        <v>8</v>
      </c>
      <c r="G50" s="56">
        <f t="shared" si="0"/>
        <v>15</v>
      </c>
      <c r="H50" s="26">
        <v>7</v>
      </c>
      <c r="I50" s="26">
        <v>8</v>
      </c>
      <c r="J50" s="26">
        <v>30</v>
      </c>
      <c r="K50" s="27">
        <v>330</v>
      </c>
      <c r="L50" s="27">
        <v>9900</v>
      </c>
      <c r="M50" s="27">
        <f t="shared" si="1"/>
        <v>11682</v>
      </c>
      <c r="N50" s="47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</row>
    <row r="51" spans="1:29" ht="60" customHeight="1" x14ac:dyDescent="0.25">
      <c r="A51" s="5">
        <v>45</v>
      </c>
      <c r="B51" s="2" t="s">
        <v>106</v>
      </c>
      <c r="C51" s="2" t="s">
        <v>107</v>
      </c>
      <c r="D51" s="25" t="s">
        <v>21</v>
      </c>
      <c r="E51" s="26">
        <v>300</v>
      </c>
      <c r="F51" s="26">
        <v>450</v>
      </c>
      <c r="G51" s="56">
        <f t="shared" si="0"/>
        <v>750</v>
      </c>
      <c r="H51" s="26">
        <v>150</v>
      </c>
      <c r="I51" s="26">
        <v>150</v>
      </c>
      <c r="J51" s="26">
        <v>1050</v>
      </c>
      <c r="K51" s="27">
        <v>20</v>
      </c>
      <c r="L51" s="27">
        <v>21000</v>
      </c>
      <c r="M51" s="27">
        <f t="shared" si="1"/>
        <v>24780</v>
      </c>
      <c r="N51" s="47" t="s">
        <v>208</v>
      </c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</row>
    <row r="52" spans="1:29" ht="60" customHeight="1" x14ac:dyDescent="0.25">
      <c r="A52" s="5">
        <v>46</v>
      </c>
      <c r="B52" s="2" t="s">
        <v>108</v>
      </c>
      <c r="C52" s="2" t="s">
        <v>109</v>
      </c>
      <c r="D52" s="25" t="s">
        <v>21</v>
      </c>
      <c r="E52" s="26">
        <v>750</v>
      </c>
      <c r="F52" s="26">
        <v>750</v>
      </c>
      <c r="G52" s="56">
        <f t="shared" si="0"/>
        <v>1500</v>
      </c>
      <c r="H52" s="26">
        <v>750</v>
      </c>
      <c r="I52" s="26">
        <v>750</v>
      </c>
      <c r="J52" s="26">
        <v>3000</v>
      </c>
      <c r="K52" s="27">
        <v>6.46</v>
      </c>
      <c r="L52" s="27">
        <v>19380</v>
      </c>
      <c r="M52" s="27">
        <f t="shared" si="1"/>
        <v>22868.399999999998</v>
      </c>
      <c r="N52" s="47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</row>
    <row r="53" spans="1:29" ht="105" x14ac:dyDescent="0.25">
      <c r="A53" s="5">
        <v>47</v>
      </c>
      <c r="B53" s="2" t="s">
        <v>110</v>
      </c>
      <c r="C53" s="2" t="s">
        <v>111</v>
      </c>
      <c r="D53" s="25" t="s">
        <v>21</v>
      </c>
      <c r="E53" s="26">
        <v>1000</v>
      </c>
      <c r="F53" s="26">
        <v>0</v>
      </c>
      <c r="G53" s="56">
        <f t="shared" si="0"/>
        <v>1000</v>
      </c>
      <c r="H53" s="26">
        <v>0</v>
      </c>
      <c r="I53" s="26">
        <v>0</v>
      </c>
      <c r="J53" s="26">
        <v>1000</v>
      </c>
      <c r="K53" s="27">
        <v>35</v>
      </c>
      <c r="L53" s="27">
        <v>35000</v>
      </c>
      <c r="M53" s="27">
        <f t="shared" si="1"/>
        <v>41300</v>
      </c>
      <c r="N53" s="47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</row>
    <row r="54" spans="1:29" ht="60" customHeight="1" x14ac:dyDescent="0.25">
      <c r="A54" s="5">
        <v>48</v>
      </c>
      <c r="B54" s="2" t="s">
        <v>112</v>
      </c>
      <c r="C54" s="2" t="s">
        <v>113</v>
      </c>
      <c r="D54" s="25" t="s">
        <v>21</v>
      </c>
      <c r="E54" s="26">
        <v>495</v>
      </c>
      <c r="F54" s="26">
        <v>660</v>
      </c>
      <c r="G54" s="56">
        <f t="shared" si="0"/>
        <v>1155</v>
      </c>
      <c r="H54" s="26">
        <v>655</v>
      </c>
      <c r="I54" s="26">
        <v>495</v>
      </c>
      <c r="J54" s="26">
        <v>2305</v>
      </c>
      <c r="K54" s="27">
        <v>10</v>
      </c>
      <c r="L54" s="27">
        <v>23050</v>
      </c>
      <c r="M54" s="27">
        <f t="shared" si="1"/>
        <v>27199</v>
      </c>
      <c r="N54" s="47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</row>
    <row r="55" spans="1:29" ht="31.5" customHeight="1" x14ac:dyDescent="0.25">
      <c r="A55" s="5">
        <v>49</v>
      </c>
      <c r="B55" s="2" t="s">
        <v>114</v>
      </c>
      <c r="C55" s="2" t="s">
        <v>115</v>
      </c>
      <c r="D55" s="25" t="s">
        <v>21</v>
      </c>
      <c r="E55" s="26">
        <v>0</v>
      </c>
      <c r="F55" s="26">
        <v>0</v>
      </c>
      <c r="G55" s="56">
        <f t="shared" si="0"/>
        <v>0</v>
      </c>
      <c r="H55" s="26">
        <v>50</v>
      </c>
      <c r="I55" s="26">
        <v>0</v>
      </c>
      <c r="J55" s="26">
        <v>50</v>
      </c>
      <c r="K55" s="27">
        <v>18.07</v>
      </c>
      <c r="L55" s="27">
        <v>903.5</v>
      </c>
      <c r="M55" s="27">
        <f t="shared" si="1"/>
        <v>1066.1299999999999</v>
      </c>
      <c r="N55" s="47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</row>
    <row r="56" spans="1:29" ht="33.75" customHeight="1" x14ac:dyDescent="0.25">
      <c r="A56" s="5">
        <v>50</v>
      </c>
      <c r="B56" s="2" t="s">
        <v>116</v>
      </c>
      <c r="C56" s="2" t="s">
        <v>117</v>
      </c>
      <c r="D56" s="25" t="s">
        <v>21</v>
      </c>
      <c r="E56" s="26">
        <v>300</v>
      </c>
      <c r="F56" s="26">
        <v>150</v>
      </c>
      <c r="G56" s="56">
        <f t="shared" si="0"/>
        <v>450</v>
      </c>
      <c r="H56" s="26">
        <v>0</v>
      </c>
      <c r="I56" s="26">
        <v>0</v>
      </c>
      <c r="J56" s="26">
        <v>450</v>
      </c>
      <c r="K56" s="27">
        <v>20.65</v>
      </c>
      <c r="L56" s="27">
        <v>9292.5</v>
      </c>
      <c r="M56" s="27">
        <f t="shared" si="1"/>
        <v>10965.15</v>
      </c>
      <c r="N56" s="47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</row>
    <row r="57" spans="1:29" ht="32.25" customHeight="1" x14ac:dyDescent="0.25">
      <c r="A57" s="5">
        <v>51</v>
      </c>
      <c r="B57" s="2" t="s">
        <v>118</v>
      </c>
      <c r="C57" s="2" t="s">
        <v>119</v>
      </c>
      <c r="D57" s="25" t="s">
        <v>21</v>
      </c>
      <c r="E57" s="26">
        <v>430</v>
      </c>
      <c r="F57" s="26">
        <v>150</v>
      </c>
      <c r="G57" s="56">
        <f t="shared" si="0"/>
        <v>580</v>
      </c>
      <c r="H57" s="26">
        <v>0</v>
      </c>
      <c r="I57" s="26">
        <v>0</v>
      </c>
      <c r="J57" s="26">
        <v>580</v>
      </c>
      <c r="K57" s="27">
        <v>25.81</v>
      </c>
      <c r="L57" s="27">
        <v>14969.800000000003</v>
      </c>
      <c r="M57" s="27">
        <f t="shared" si="1"/>
        <v>17664.364000000001</v>
      </c>
      <c r="N57" s="47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</row>
    <row r="58" spans="1:29" ht="33.75" customHeight="1" x14ac:dyDescent="0.25">
      <c r="A58" s="5">
        <v>52</v>
      </c>
      <c r="B58" s="2" t="s">
        <v>120</v>
      </c>
      <c r="C58" s="2" t="s">
        <v>121</v>
      </c>
      <c r="D58" s="25" t="s">
        <v>21</v>
      </c>
      <c r="E58" s="26">
        <v>150</v>
      </c>
      <c r="F58" s="26">
        <v>150</v>
      </c>
      <c r="G58" s="56">
        <f t="shared" si="0"/>
        <v>300</v>
      </c>
      <c r="H58" s="26">
        <v>60</v>
      </c>
      <c r="I58" s="26">
        <v>0</v>
      </c>
      <c r="J58" s="26">
        <v>360</v>
      </c>
      <c r="K58" s="27">
        <v>77.45</v>
      </c>
      <c r="L58" s="27">
        <v>27882</v>
      </c>
      <c r="M58" s="27">
        <f t="shared" si="1"/>
        <v>32900.759999999995</v>
      </c>
      <c r="N58" s="47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</row>
    <row r="59" spans="1:29" ht="75" x14ac:dyDescent="0.25">
      <c r="A59" s="5">
        <v>53</v>
      </c>
      <c r="B59" s="2" t="s">
        <v>122</v>
      </c>
      <c r="C59" s="2" t="s">
        <v>123</v>
      </c>
      <c r="D59" s="25" t="s">
        <v>21</v>
      </c>
      <c r="E59" s="26">
        <v>0</v>
      </c>
      <c r="F59" s="26">
        <v>10</v>
      </c>
      <c r="G59" s="56">
        <f t="shared" si="0"/>
        <v>10</v>
      </c>
      <c r="H59" s="26">
        <v>0</v>
      </c>
      <c r="I59" s="26">
        <v>0</v>
      </c>
      <c r="J59" s="26">
        <v>10</v>
      </c>
      <c r="K59" s="27">
        <v>100</v>
      </c>
      <c r="L59" s="27">
        <v>1000</v>
      </c>
      <c r="M59" s="27">
        <f t="shared" si="1"/>
        <v>1180</v>
      </c>
      <c r="N59" s="47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</row>
    <row r="60" spans="1:29" ht="19.5" customHeight="1" x14ac:dyDescent="0.25">
      <c r="A60" s="5">
        <v>54</v>
      </c>
      <c r="B60" s="2" t="s">
        <v>124</v>
      </c>
      <c r="C60" s="2" t="s">
        <v>125</v>
      </c>
      <c r="D60" s="25" t="s">
        <v>126</v>
      </c>
      <c r="E60" s="26">
        <v>0</v>
      </c>
      <c r="F60" s="26">
        <v>10</v>
      </c>
      <c r="G60" s="56">
        <f t="shared" si="0"/>
        <v>10</v>
      </c>
      <c r="H60" s="26">
        <v>0</v>
      </c>
      <c r="I60" s="26">
        <v>0</v>
      </c>
      <c r="J60" s="26">
        <v>10</v>
      </c>
      <c r="K60" s="27">
        <v>100</v>
      </c>
      <c r="L60" s="27">
        <v>1000</v>
      </c>
      <c r="M60" s="27">
        <f t="shared" si="1"/>
        <v>1180</v>
      </c>
      <c r="N60" s="47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</row>
    <row r="61" spans="1:29" ht="60" customHeight="1" x14ac:dyDescent="0.25">
      <c r="A61" s="5">
        <v>55</v>
      </c>
      <c r="B61" s="2" t="s">
        <v>127</v>
      </c>
      <c r="C61" s="2" t="s">
        <v>128</v>
      </c>
      <c r="D61" s="25" t="s">
        <v>129</v>
      </c>
      <c r="E61" s="26">
        <v>25</v>
      </c>
      <c r="F61" s="26">
        <v>0</v>
      </c>
      <c r="G61" s="56">
        <f t="shared" si="0"/>
        <v>25</v>
      </c>
      <c r="H61" s="26">
        <v>0</v>
      </c>
      <c r="I61" s="26">
        <v>0</v>
      </c>
      <c r="J61" s="26">
        <v>25</v>
      </c>
      <c r="K61" s="27">
        <v>10.99</v>
      </c>
      <c r="L61" s="27">
        <v>274.75</v>
      </c>
      <c r="M61" s="27">
        <f t="shared" si="1"/>
        <v>324.20499999999998</v>
      </c>
      <c r="N61" s="47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</row>
    <row r="62" spans="1:29" ht="60" customHeight="1" x14ac:dyDescent="0.25">
      <c r="A62" s="5">
        <v>56</v>
      </c>
      <c r="B62" s="2" t="s">
        <v>130</v>
      </c>
      <c r="C62" s="2" t="s">
        <v>130</v>
      </c>
      <c r="D62" s="25" t="s">
        <v>21</v>
      </c>
      <c r="E62" s="26">
        <v>5</v>
      </c>
      <c r="F62" s="26">
        <v>0</v>
      </c>
      <c r="G62" s="56">
        <f t="shared" si="0"/>
        <v>5</v>
      </c>
      <c r="H62" s="26">
        <v>0</v>
      </c>
      <c r="I62" s="26">
        <v>0</v>
      </c>
      <c r="J62" s="26">
        <v>5</v>
      </c>
      <c r="K62" s="27">
        <v>113</v>
      </c>
      <c r="L62" s="27">
        <v>565</v>
      </c>
      <c r="M62" s="27">
        <f t="shared" si="1"/>
        <v>666.69999999999993</v>
      </c>
      <c r="N62" s="47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</row>
    <row r="63" spans="1:29" ht="60" customHeight="1" x14ac:dyDescent="0.25">
      <c r="A63" s="5">
        <v>57</v>
      </c>
      <c r="B63" s="2" t="s">
        <v>131</v>
      </c>
      <c r="C63" s="2" t="s">
        <v>132</v>
      </c>
      <c r="D63" s="25" t="s">
        <v>21</v>
      </c>
      <c r="E63" s="26">
        <v>255</v>
      </c>
      <c r="F63" s="26">
        <v>375</v>
      </c>
      <c r="G63" s="56">
        <f t="shared" si="0"/>
        <v>630</v>
      </c>
      <c r="H63" s="26">
        <v>350</v>
      </c>
      <c r="I63" s="26">
        <v>300</v>
      </c>
      <c r="J63" s="26">
        <v>1280</v>
      </c>
      <c r="K63" s="27">
        <v>113</v>
      </c>
      <c r="L63" s="27">
        <v>144640</v>
      </c>
      <c r="M63" s="27">
        <f t="shared" si="1"/>
        <v>170675.19999999998</v>
      </c>
      <c r="N63" s="47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</row>
    <row r="64" spans="1:29" ht="60" customHeight="1" x14ac:dyDescent="0.25">
      <c r="A64" s="5">
        <v>58</v>
      </c>
      <c r="B64" s="2" t="s">
        <v>133</v>
      </c>
      <c r="C64" s="2" t="s">
        <v>134</v>
      </c>
      <c r="D64" s="25" t="s">
        <v>21</v>
      </c>
      <c r="E64" s="26">
        <v>257</v>
      </c>
      <c r="F64" s="26">
        <v>225</v>
      </c>
      <c r="G64" s="56">
        <f t="shared" si="0"/>
        <v>482</v>
      </c>
      <c r="H64" s="26">
        <v>225</v>
      </c>
      <c r="I64" s="26">
        <v>225</v>
      </c>
      <c r="J64" s="26">
        <v>932</v>
      </c>
      <c r="K64" s="27">
        <v>121.02</v>
      </c>
      <c r="L64" s="27">
        <v>112790.64</v>
      </c>
      <c r="M64" s="27">
        <f t="shared" si="1"/>
        <v>133092.9552</v>
      </c>
      <c r="N64" s="47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</row>
    <row r="65" spans="1:29" ht="60" customHeight="1" x14ac:dyDescent="0.25">
      <c r="A65" s="5">
        <v>59</v>
      </c>
      <c r="B65" s="2" t="s">
        <v>135</v>
      </c>
      <c r="C65" s="2" t="s">
        <v>136</v>
      </c>
      <c r="D65" s="25" t="s">
        <v>21</v>
      </c>
      <c r="E65" s="26">
        <v>10</v>
      </c>
      <c r="F65" s="26">
        <v>0</v>
      </c>
      <c r="G65" s="56">
        <f t="shared" si="0"/>
        <v>10</v>
      </c>
      <c r="H65" s="26">
        <v>0</v>
      </c>
      <c r="I65" s="26">
        <v>0</v>
      </c>
      <c r="J65" s="26">
        <v>10</v>
      </c>
      <c r="K65" s="27">
        <v>220</v>
      </c>
      <c r="L65" s="27">
        <v>2200</v>
      </c>
      <c r="M65" s="27">
        <f t="shared" si="1"/>
        <v>2596</v>
      </c>
      <c r="N65" s="47" t="s">
        <v>208</v>
      </c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</row>
    <row r="66" spans="1:29" ht="60" customHeight="1" x14ac:dyDescent="0.25">
      <c r="A66" s="5">
        <v>60</v>
      </c>
      <c r="B66" s="2" t="s">
        <v>137</v>
      </c>
      <c r="C66" s="2" t="s">
        <v>136</v>
      </c>
      <c r="D66" s="25" t="s">
        <v>21</v>
      </c>
      <c r="E66" s="26">
        <v>11</v>
      </c>
      <c r="F66" s="26">
        <v>0</v>
      </c>
      <c r="G66" s="56">
        <f t="shared" si="0"/>
        <v>11</v>
      </c>
      <c r="H66" s="26">
        <v>0</v>
      </c>
      <c r="I66" s="26">
        <v>0</v>
      </c>
      <c r="J66" s="26">
        <v>11</v>
      </c>
      <c r="K66" s="27">
        <v>30</v>
      </c>
      <c r="L66" s="27">
        <v>330</v>
      </c>
      <c r="M66" s="27">
        <f t="shared" si="1"/>
        <v>389.4</v>
      </c>
      <c r="N66" s="47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</row>
    <row r="67" spans="1:29" ht="60" customHeight="1" x14ac:dyDescent="0.25">
      <c r="A67" s="5">
        <v>61</v>
      </c>
      <c r="B67" s="2" t="s">
        <v>138</v>
      </c>
      <c r="C67" s="2" t="s">
        <v>136</v>
      </c>
      <c r="D67" s="25" t="s">
        <v>21</v>
      </c>
      <c r="E67" s="26">
        <v>10</v>
      </c>
      <c r="F67" s="26">
        <v>0</v>
      </c>
      <c r="G67" s="56">
        <f t="shared" si="0"/>
        <v>10</v>
      </c>
      <c r="H67" s="26">
        <v>0</v>
      </c>
      <c r="I67" s="26">
        <v>0</v>
      </c>
      <c r="J67" s="26">
        <v>10</v>
      </c>
      <c r="K67" s="27">
        <v>99</v>
      </c>
      <c r="L67" s="27">
        <v>990</v>
      </c>
      <c r="M67" s="27">
        <f t="shared" si="1"/>
        <v>1168.2</v>
      </c>
      <c r="N67" s="47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</row>
    <row r="68" spans="1:29" ht="60" customHeight="1" x14ac:dyDescent="0.25">
      <c r="A68" s="5">
        <v>62</v>
      </c>
      <c r="B68" s="2" t="s">
        <v>139</v>
      </c>
      <c r="C68" s="2" t="s">
        <v>136</v>
      </c>
      <c r="D68" s="25" t="s">
        <v>21</v>
      </c>
      <c r="E68" s="26">
        <v>10</v>
      </c>
      <c r="F68" s="26">
        <v>0</v>
      </c>
      <c r="G68" s="56">
        <f t="shared" si="0"/>
        <v>10</v>
      </c>
      <c r="H68" s="26">
        <v>0</v>
      </c>
      <c r="I68" s="26">
        <v>0</v>
      </c>
      <c r="J68" s="26">
        <v>10</v>
      </c>
      <c r="K68" s="27">
        <v>99</v>
      </c>
      <c r="L68" s="27">
        <v>990</v>
      </c>
      <c r="M68" s="27">
        <f t="shared" si="1"/>
        <v>1168.2</v>
      </c>
      <c r="N68" s="47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</row>
    <row r="69" spans="1:29" ht="60" customHeight="1" x14ac:dyDescent="0.25">
      <c r="A69" s="5">
        <v>63</v>
      </c>
      <c r="B69" s="2" t="s">
        <v>140</v>
      </c>
      <c r="C69" s="2" t="s">
        <v>136</v>
      </c>
      <c r="D69" s="25" t="s">
        <v>21</v>
      </c>
      <c r="E69" s="26">
        <v>12</v>
      </c>
      <c r="F69" s="26">
        <v>0</v>
      </c>
      <c r="G69" s="56">
        <f t="shared" si="0"/>
        <v>12</v>
      </c>
      <c r="H69" s="26">
        <v>0</v>
      </c>
      <c r="I69" s="26">
        <v>0</v>
      </c>
      <c r="J69" s="26">
        <v>12</v>
      </c>
      <c r="K69" s="27">
        <v>30</v>
      </c>
      <c r="L69" s="27">
        <v>360</v>
      </c>
      <c r="M69" s="27">
        <f t="shared" si="1"/>
        <v>424.79999999999995</v>
      </c>
      <c r="N69" s="47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</row>
    <row r="70" spans="1:29" ht="60" customHeight="1" x14ac:dyDescent="0.25">
      <c r="A70" s="5">
        <v>64</v>
      </c>
      <c r="B70" s="2" t="s">
        <v>141</v>
      </c>
      <c r="C70" s="2" t="s">
        <v>142</v>
      </c>
      <c r="D70" s="25" t="s">
        <v>21</v>
      </c>
      <c r="E70" s="26">
        <v>5</v>
      </c>
      <c r="F70" s="26">
        <v>5</v>
      </c>
      <c r="G70" s="56">
        <f t="shared" si="0"/>
        <v>10</v>
      </c>
      <c r="H70" s="26">
        <v>5</v>
      </c>
      <c r="I70" s="26">
        <v>5</v>
      </c>
      <c r="J70" s="26">
        <v>20</v>
      </c>
      <c r="K70" s="27">
        <v>40</v>
      </c>
      <c r="L70" s="27">
        <v>800</v>
      </c>
      <c r="M70" s="27">
        <f t="shared" si="1"/>
        <v>944</v>
      </c>
      <c r="N70" s="47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</row>
    <row r="71" spans="1:29" ht="105" x14ac:dyDescent="0.25">
      <c r="A71" s="5">
        <v>65</v>
      </c>
      <c r="B71" s="2" t="s">
        <v>143</v>
      </c>
      <c r="C71" s="2" t="s">
        <v>144</v>
      </c>
      <c r="D71" s="25" t="s">
        <v>21</v>
      </c>
      <c r="E71" s="26">
        <v>350</v>
      </c>
      <c r="F71" s="26">
        <v>750</v>
      </c>
      <c r="G71" s="56">
        <f t="shared" si="0"/>
        <v>1100</v>
      </c>
      <c r="H71" s="26">
        <v>750</v>
      </c>
      <c r="I71" s="26">
        <v>200</v>
      </c>
      <c r="J71" s="26">
        <v>2050</v>
      </c>
      <c r="K71" s="27">
        <v>16</v>
      </c>
      <c r="L71" s="27">
        <v>32800</v>
      </c>
      <c r="M71" s="27">
        <f t="shared" si="1"/>
        <v>38704</v>
      </c>
      <c r="N71" s="47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</row>
    <row r="72" spans="1:29" ht="60" customHeight="1" x14ac:dyDescent="0.25">
      <c r="A72" s="5">
        <v>66</v>
      </c>
      <c r="B72" s="2" t="s">
        <v>145</v>
      </c>
      <c r="C72" s="2" t="s">
        <v>146</v>
      </c>
      <c r="D72" s="25" t="s">
        <v>21</v>
      </c>
      <c r="E72" s="26">
        <v>900</v>
      </c>
      <c r="F72" s="26">
        <v>0</v>
      </c>
      <c r="G72" s="56">
        <f t="shared" ref="G72:G97" si="2">F72+E72</f>
        <v>900</v>
      </c>
      <c r="H72" s="26">
        <v>0</v>
      </c>
      <c r="I72" s="26">
        <v>0</v>
      </c>
      <c r="J72" s="26">
        <v>900</v>
      </c>
      <c r="K72" s="27">
        <v>25</v>
      </c>
      <c r="L72" s="27">
        <v>22500</v>
      </c>
      <c r="M72" s="27">
        <f t="shared" ref="M72:M97" si="3">L72*1.18</f>
        <v>26550</v>
      </c>
      <c r="N72" s="47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</row>
    <row r="73" spans="1:29" ht="60" customHeight="1" x14ac:dyDescent="0.25">
      <c r="A73" s="5">
        <v>67</v>
      </c>
      <c r="B73" s="2" t="s">
        <v>147</v>
      </c>
      <c r="C73" s="2" t="s">
        <v>148</v>
      </c>
      <c r="D73" s="25" t="s">
        <v>21</v>
      </c>
      <c r="E73" s="26">
        <v>2300</v>
      </c>
      <c r="F73" s="26">
        <v>100</v>
      </c>
      <c r="G73" s="56">
        <f t="shared" si="2"/>
        <v>2400</v>
      </c>
      <c r="H73" s="26">
        <v>300</v>
      </c>
      <c r="I73" s="26">
        <v>100</v>
      </c>
      <c r="J73" s="26">
        <v>2800</v>
      </c>
      <c r="K73" s="27">
        <v>6.46</v>
      </c>
      <c r="L73" s="27">
        <v>18088</v>
      </c>
      <c r="M73" s="27">
        <f t="shared" si="3"/>
        <v>21343.84</v>
      </c>
      <c r="N73" s="47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</row>
    <row r="74" spans="1:29" ht="106.5" customHeight="1" x14ac:dyDescent="0.25">
      <c r="A74" s="5">
        <v>68</v>
      </c>
      <c r="B74" s="2" t="s">
        <v>149</v>
      </c>
      <c r="C74" s="2" t="s">
        <v>150</v>
      </c>
      <c r="D74" s="25" t="s">
        <v>21</v>
      </c>
      <c r="E74" s="26">
        <v>1573</v>
      </c>
      <c r="F74" s="26">
        <v>1450</v>
      </c>
      <c r="G74" s="56">
        <f t="shared" si="2"/>
        <v>3023</v>
      </c>
      <c r="H74" s="26">
        <v>1030</v>
      </c>
      <c r="I74" s="26">
        <v>900</v>
      </c>
      <c r="J74" s="26">
        <v>4953</v>
      </c>
      <c r="K74" s="27">
        <v>6</v>
      </c>
      <c r="L74" s="27">
        <v>29718</v>
      </c>
      <c r="M74" s="27">
        <f t="shared" si="3"/>
        <v>35067.24</v>
      </c>
      <c r="N74" s="47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</row>
    <row r="75" spans="1:29" ht="195" x14ac:dyDescent="0.25">
      <c r="A75" s="5">
        <v>69</v>
      </c>
      <c r="B75" s="2" t="s">
        <v>151</v>
      </c>
      <c r="C75" s="2" t="s">
        <v>152</v>
      </c>
      <c r="D75" s="25" t="s">
        <v>21</v>
      </c>
      <c r="E75" s="26">
        <v>0</v>
      </c>
      <c r="F75" s="26">
        <v>0</v>
      </c>
      <c r="G75" s="56">
        <f t="shared" si="2"/>
        <v>0</v>
      </c>
      <c r="H75" s="26">
        <v>10</v>
      </c>
      <c r="I75" s="26">
        <v>0</v>
      </c>
      <c r="J75" s="26">
        <v>10</v>
      </c>
      <c r="K75" s="27">
        <v>190</v>
      </c>
      <c r="L75" s="27">
        <v>1900</v>
      </c>
      <c r="M75" s="27">
        <f t="shared" si="3"/>
        <v>2242</v>
      </c>
      <c r="N75" s="47" t="s">
        <v>208</v>
      </c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</row>
    <row r="76" spans="1:29" ht="75.75" customHeight="1" x14ac:dyDescent="0.25">
      <c r="A76" s="5">
        <v>70</v>
      </c>
      <c r="B76" s="2" t="s">
        <v>153</v>
      </c>
      <c r="C76" s="2" t="s">
        <v>154</v>
      </c>
      <c r="D76" s="25" t="s">
        <v>21</v>
      </c>
      <c r="E76" s="26">
        <v>900</v>
      </c>
      <c r="F76" s="26">
        <v>900</v>
      </c>
      <c r="G76" s="56">
        <f t="shared" si="2"/>
        <v>1800</v>
      </c>
      <c r="H76" s="26">
        <v>300</v>
      </c>
      <c r="I76" s="26">
        <v>0</v>
      </c>
      <c r="J76" s="26">
        <v>2100</v>
      </c>
      <c r="K76" s="27">
        <v>25</v>
      </c>
      <c r="L76" s="27">
        <v>52500</v>
      </c>
      <c r="M76" s="27">
        <f t="shared" si="3"/>
        <v>61950</v>
      </c>
      <c r="N76" s="47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</row>
    <row r="77" spans="1:29" ht="75" customHeight="1" x14ac:dyDescent="0.25">
      <c r="A77" s="5">
        <v>71</v>
      </c>
      <c r="B77" s="2" t="s">
        <v>155</v>
      </c>
      <c r="C77" s="2" t="s">
        <v>156</v>
      </c>
      <c r="D77" s="25" t="s">
        <v>21</v>
      </c>
      <c r="E77" s="26">
        <v>0</v>
      </c>
      <c r="F77" s="26">
        <v>0</v>
      </c>
      <c r="G77" s="56">
        <f t="shared" si="2"/>
        <v>0</v>
      </c>
      <c r="H77" s="26">
        <v>4</v>
      </c>
      <c r="I77" s="26">
        <v>0</v>
      </c>
      <c r="J77" s="26">
        <v>4</v>
      </c>
      <c r="K77" s="27">
        <v>25</v>
      </c>
      <c r="L77" s="27">
        <v>100</v>
      </c>
      <c r="M77" s="27">
        <f t="shared" si="3"/>
        <v>118</v>
      </c>
      <c r="N77" s="47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</row>
    <row r="78" spans="1:29" ht="47.25" customHeight="1" x14ac:dyDescent="0.25">
      <c r="A78" s="5">
        <v>72</v>
      </c>
      <c r="B78" s="2" t="s">
        <v>157</v>
      </c>
      <c r="C78" s="2" t="s">
        <v>158</v>
      </c>
      <c r="D78" s="25" t="s">
        <v>21</v>
      </c>
      <c r="E78" s="26">
        <v>0</v>
      </c>
      <c r="F78" s="26">
        <v>25</v>
      </c>
      <c r="G78" s="56">
        <f t="shared" si="2"/>
        <v>25</v>
      </c>
      <c r="H78" s="26">
        <v>0</v>
      </c>
      <c r="I78" s="26">
        <v>0</v>
      </c>
      <c r="J78" s="26">
        <v>25</v>
      </c>
      <c r="K78" s="27">
        <v>25</v>
      </c>
      <c r="L78" s="27">
        <v>625</v>
      </c>
      <c r="M78" s="27">
        <f t="shared" si="3"/>
        <v>737.5</v>
      </c>
      <c r="N78" s="47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</row>
    <row r="79" spans="1:29" ht="48" customHeight="1" x14ac:dyDescent="0.25">
      <c r="A79" s="5">
        <v>73</v>
      </c>
      <c r="B79" s="2" t="s">
        <v>159</v>
      </c>
      <c r="C79" s="2" t="s">
        <v>160</v>
      </c>
      <c r="D79" s="25" t="s">
        <v>21</v>
      </c>
      <c r="E79" s="26">
        <v>0</v>
      </c>
      <c r="F79" s="26">
        <v>0</v>
      </c>
      <c r="G79" s="56">
        <f t="shared" si="2"/>
        <v>0</v>
      </c>
      <c r="H79" s="26">
        <v>4</v>
      </c>
      <c r="I79" s="26">
        <v>0</v>
      </c>
      <c r="J79" s="26">
        <v>4</v>
      </c>
      <c r="K79" s="27">
        <v>25</v>
      </c>
      <c r="L79" s="27">
        <v>100</v>
      </c>
      <c r="M79" s="27">
        <f t="shared" si="3"/>
        <v>118</v>
      </c>
      <c r="N79" s="47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</row>
    <row r="80" spans="1:29" ht="60" customHeight="1" x14ac:dyDescent="0.25">
      <c r="A80" s="5">
        <v>74</v>
      </c>
      <c r="B80" s="2" t="s">
        <v>161</v>
      </c>
      <c r="C80" s="2" t="s">
        <v>162</v>
      </c>
      <c r="D80" s="25" t="s">
        <v>21</v>
      </c>
      <c r="E80" s="26">
        <v>100</v>
      </c>
      <c r="F80" s="26">
        <v>50</v>
      </c>
      <c r="G80" s="56">
        <f t="shared" si="2"/>
        <v>150</v>
      </c>
      <c r="H80" s="26">
        <v>100</v>
      </c>
      <c r="I80" s="26">
        <v>0</v>
      </c>
      <c r="J80" s="26">
        <v>250</v>
      </c>
      <c r="K80" s="27">
        <v>12</v>
      </c>
      <c r="L80" s="27">
        <v>3000</v>
      </c>
      <c r="M80" s="27">
        <f t="shared" si="3"/>
        <v>3540</v>
      </c>
      <c r="N80" s="47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</row>
    <row r="81" spans="1:29" ht="60" customHeight="1" x14ac:dyDescent="0.25">
      <c r="A81" s="5">
        <v>75</v>
      </c>
      <c r="B81" s="2" t="s">
        <v>163</v>
      </c>
      <c r="C81" s="2" t="s">
        <v>162</v>
      </c>
      <c r="D81" s="25" t="s">
        <v>21</v>
      </c>
      <c r="E81" s="26">
        <v>50</v>
      </c>
      <c r="F81" s="26">
        <v>50</v>
      </c>
      <c r="G81" s="56">
        <f t="shared" si="2"/>
        <v>100</v>
      </c>
      <c r="H81" s="26">
        <v>50</v>
      </c>
      <c r="I81" s="26">
        <v>50</v>
      </c>
      <c r="J81" s="26">
        <v>200</v>
      </c>
      <c r="K81" s="27">
        <v>23</v>
      </c>
      <c r="L81" s="27">
        <v>4600</v>
      </c>
      <c r="M81" s="27">
        <f t="shared" si="3"/>
        <v>5428</v>
      </c>
      <c r="N81" s="47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</row>
    <row r="82" spans="1:29" ht="60" customHeight="1" x14ac:dyDescent="0.25">
      <c r="A82" s="5">
        <v>76</v>
      </c>
      <c r="B82" s="2" t="s">
        <v>164</v>
      </c>
      <c r="C82" s="2" t="s">
        <v>162</v>
      </c>
      <c r="D82" s="25" t="s">
        <v>21</v>
      </c>
      <c r="E82" s="26">
        <v>50</v>
      </c>
      <c r="F82" s="26">
        <v>25</v>
      </c>
      <c r="G82" s="56">
        <f t="shared" si="2"/>
        <v>75</v>
      </c>
      <c r="H82" s="26">
        <v>25</v>
      </c>
      <c r="I82" s="26">
        <v>0</v>
      </c>
      <c r="J82" s="26">
        <v>100</v>
      </c>
      <c r="K82" s="27">
        <v>138</v>
      </c>
      <c r="L82" s="27">
        <v>13800</v>
      </c>
      <c r="M82" s="27">
        <f t="shared" si="3"/>
        <v>16284</v>
      </c>
      <c r="N82" s="47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</row>
    <row r="83" spans="1:29" ht="60" customHeight="1" x14ac:dyDescent="0.25">
      <c r="A83" s="5">
        <v>77</v>
      </c>
      <c r="B83" s="2" t="s">
        <v>165</v>
      </c>
      <c r="C83" s="2" t="s">
        <v>162</v>
      </c>
      <c r="D83" s="25" t="s">
        <v>21</v>
      </c>
      <c r="E83" s="26">
        <v>300</v>
      </c>
      <c r="F83" s="26">
        <v>0</v>
      </c>
      <c r="G83" s="56">
        <f t="shared" si="2"/>
        <v>300</v>
      </c>
      <c r="H83" s="26">
        <v>0</v>
      </c>
      <c r="I83" s="26">
        <v>0</v>
      </c>
      <c r="J83" s="26">
        <v>300</v>
      </c>
      <c r="K83" s="27">
        <v>4</v>
      </c>
      <c r="L83" s="27">
        <v>1200</v>
      </c>
      <c r="M83" s="27">
        <f t="shared" si="3"/>
        <v>1416</v>
      </c>
      <c r="N83" s="47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</row>
    <row r="84" spans="1:29" ht="60" customHeight="1" x14ac:dyDescent="0.25">
      <c r="A84" s="5">
        <v>78</v>
      </c>
      <c r="B84" s="2" t="s">
        <v>166</v>
      </c>
      <c r="C84" s="2" t="s">
        <v>162</v>
      </c>
      <c r="D84" s="25" t="s">
        <v>21</v>
      </c>
      <c r="E84" s="26">
        <v>5</v>
      </c>
      <c r="F84" s="26">
        <v>0</v>
      </c>
      <c r="G84" s="56">
        <f t="shared" si="2"/>
        <v>5</v>
      </c>
      <c r="H84" s="26">
        <v>0</v>
      </c>
      <c r="I84" s="26">
        <v>0</v>
      </c>
      <c r="J84" s="26">
        <v>5</v>
      </c>
      <c r="K84" s="27">
        <v>230</v>
      </c>
      <c r="L84" s="27">
        <v>1150</v>
      </c>
      <c r="M84" s="27">
        <f t="shared" si="3"/>
        <v>1357</v>
      </c>
      <c r="N84" s="47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</row>
    <row r="85" spans="1:29" ht="152.25" customHeight="1" x14ac:dyDescent="0.25">
      <c r="A85" s="5">
        <v>79</v>
      </c>
      <c r="B85" s="2" t="s">
        <v>167</v>
      </c>
      <c r="C85" s="2" t="s">
        <v>168</v>
      </c>
      <c r="D85" s="25" t="s">
        <v>21</v>
      </c>
      <c r="E85" s="26">
        <v>0</v>
      </c>
      <c r="F85" s="26">
        <v>0</v>
      </c>
      <c r="G85" s="56">
        <f t="shared" si="2"/>
        <v>0</v>
      </c>
      <c r="H85" s="26">
        <v>2</v>
      </c>
      <c r="I85" s="26">
        <v>0</v>
      </c>
      <c r="J85" s="26">
        <v>2</v>
      </c>
      <c r="K85" s="27">
        <v>1190</v>
      </c>
      <c r="L85" s="27">
        <v>2380</v>
      </c>
      <c r="M85" s="27">
        <f t="shared" si="3"/>
        <v>2808.3999999999996</v>
      </c>
      <c r="N85" s="66" t="s">
        <v>208</v>
      </c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</row>
    <row r="86" spans="1:29" ht="29.25" customHeight="1" x14ac:dyDescent="0.25">
      <c r="A86" s="5">
        <v>80</v>
      </c>
      <c r="B86" s="2" t="s">
        <v>206</v>
      </c>
      <c r="C86" s="2" t="s">
        <v>169</v>
      </c>
      <c r="D86" s="25" t="s">
        <v>21</v>
      </c>
      <c r="E86" s="26">
        <v>230</v>
      </c>
      <c r="F86" s="26">
        <v>0</v>
      </c>
      <c r="G86" s="56">
        <f t="shared" si="2"/>
        <v>230</v>
      </c>
      <c r="H86" s="26">
        <v>0</v>
      </c>
      <c r="I86" s="26">
        <v>0</v>
      </c>
      <c r="J86" s="26">
        <v>230</v>
      </c>
      <c r="K86" s="27">
        <v>2</v>
      </c>
      <c r="L86" s="27">
        <v>460</v>
      </c>
      <c r="M86" s="27">
        <f t="shared" si="3"/>
        <v>542.79999999999995</v>
      </c>
      <c r="N86" s="66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</row>
    <row r="87" spans="1:29" ht="138.75" customHeight="1" x14ac:dyDescent="0.25">
      <c r="A87" s="5">
        <v>81</v>
      </c>
      <c r="B87" s="2" t="s">
        <v>170</v>
      </c>
      <c r="C87" s="2" t="s">
        <v>171</v>
      </c>
      <c r="D87" s="25" t="s">
        <v>21</v>
      </c>
      <c r="E87" s="26">
        <v>13</v>
      </c>
      <c r="F87" s="26">
        <v>18</v>
      </c>
      <c r="G87" s="56">
        <f t="shared" si="2"/>
        <v>31</v>
      </c>
      <c r="H87" s="26">
        <v>12</v>
      </c>
      <c r="I87" s="26">
        <v>12</v>
      </c>
      <c r="J87" s="26">
        <v>55</v>
      </c>
      <c r="K87" s="27">
        <v>4200</v>
      </c>
      <c r="L87" s="27">
        <v>231000</v>
      </c>
      <c r="M87" s="27">
        <f t="shared" si="3"/>
        <v>272580</v>
      </c>
      <c r="N87" s="66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</row>
    <row r="88" spans="1:29" ht="31.5" customHeight="1" x14ac:dyDescent="0.25">
      <c r="A88" s="5">
        <v>82</v>
      </c>
      <c r="B88" s="2" t="s">
        <v>172</v>
      </c>
      <c r="C88" s="2" t="s">
        <v>173</v>
      </c>
      <c r="D88" s="25" t="s">
        <v>21</v>
      </c>
      <c r="E88" s="26">
        <v>5</v>
      </c>
      <c r="F88" s="26">
        <v>0</v>
      </c>
      <c r="G88" s="56">
        <f t="shared" si="2"/>
        <v>5</v>
      </c>
      <c r="H88" s="26">
        <v>0</v>
      </c>
      <c r="I88" s="26">
        <v>0</v>
      </c>
      <c r="J88" s="26">
        <v>5</v>
      </c>
      <c r="K88" s="27">
        <v>12.3</v>
      </c>
      <c r="L88" s="27">
        <v>61.5</v>
      </c>
      <c r="M88" s="27">
        <f t="shared" si="3"/>
        <v>72.569999999999993</v>
      </c>
      <c r="N88" s="66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</row>
    <row r="89" spans="1:29" ht="33.75" customHeight="1" x14ac:dyDescent="0.25">
      <c r="A89" s="5">
        <v>83</v>
      </c>
      <c r="B89" s="2" t="s">
        <v>174</v>
      </c>
      <c r="C89" s="2" t="s">
        <v>175</v>
      </c>
      <c r="D89" s="25" t="s">
        <v>21</v>
      </c>
      <c r="E89" s="26">
        <v>5</v>
      </c>
      <c r="F89" s="26">
        <v>0</v>
      </c>
      <c r="G89" s="56">
        <f t="shared" si="2"/>
        <v>5</v>
      </c>
      <c r="H89" s="26">
        <v>0</v>
      </c>
      <c r="I89" s="26">
        <v>0</v>
      </c>
      <c r="J89" s="26">
        <v>5</v>
      </c>
      <c r="K89" s="27">
        <v>12.3</v>
      </c>
      <c r="L89" s="27">
        <v>61.5</v>
      </c>
      <c r="M89" s="27">
        <f t="shared" si="3"/>
        <v>72.569999999999993</v>
      </c>
      <c r="N89" s="66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</row>
    <row r="90" spans="1:29" ht="60" customHeight="1" x14ac:dyDescent="0.25">
      <c r="A90" s="5">
        <v>84</v>
      </c>
      <c r="B90" s="2" t="s">
        <v>176</v>
      </c>
      <c r="C90" s="2" t="s">
        <v>177</v>
      </c>
      <c r="D90" s="25" t="s">
        <v>21</v>
      </c>
      <c r="E90" s="26">
        <v>5</v>
      </c>
      <c r="F90" s="26">
        <v>0</v>
      </c>
      <c r="G90" s="56">
        <f t="shared" si="2"/>
        <v>5</v>
      </c>
      <c r="H90" s="26">
        <v>0</v>
      </c>
      <c r="I90" s="26">
        <v>0</v>
      </c>
      <c r="J90" s="26">
        <v>5</v>
      </c>
      <c r="K90" s="27">
        <v>114.8</v>
      </c>
      <c r="L90" s="27">
        <v>574</v>
      </c>
      <c r="M90" s="27">
        <f t="shared" si="3"/>
        <v>677.31999999999994</v>
      </c>
      <c r="N90" s="66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</row>
    <row r="91" spans="1:29" ht="60" customHeight="1" x14ac:dyDescent="0.25">
      <c r="A91" s="5">
        <v>85</v>
      </c>
      <c r="B91" s="2" t="s">
        <v>178</v>
      </c>
      <c r="C91" s="2" t="s">
        <v>179</v>
      </c>
      <c r="D91" s="25" t="s">
        <v>21</v>
      </c>
      <c r="E91" s="26">
        <v>5</v>
      </c>
      <c r="F91" s="26">
        <v>0</v>
      </c>
      <c r="G91" s="56">
        <f t="shared" si="2"/>
        <v>5</v>
      </c>
      <c r="H91" s="26">
        <v>0</v>
      </c>
      <c r="I91" s="26">
        <v>0</v>
      </c>
      <c r="J91" s="26">
        <v>5</v>
      </c>
      <c r="K91" s="27">
        <v>114.8</v>
      </c>
      <c r="L91" s="27">
        <v>574</v>
      </c>
      <c r="M91" s="27">
        <f t="shared" si="3"/>
        <v>677.31999999999994</v>
      </c>
      <c r="N91" s="66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</row>
    <row r="92" spans="1:29" ht="60" customHeight="1" x14ac:dyDescent="0.25">
      <c r="A92" s="5">
        <v>86</v>
      </c>
      <c r="B92" s="2" t="s">
        <v>180</v>
      </c>
      <c r="C92" s="2" t="s">
        <v>180</v>
      </c>
      <c r="D92" s="25" t="s">
        <v>21</v>
      </c>
      <c r="E92" s="26">
        <v>40</v>
      </c>
      <c r="F92" s="26">
        <v>40</v>
      </c>
      <c r="G92" s="56">
        <f t="shared" si="2"/>
        <v>80</v>
      </c>
      <c r="H92" s="26">
        <v>0</v>
      </c>
      <c r="I92" s="26">
        <v>0</v>
      </c>
      <c r="J92" s="26">
        <v>80</v>
      </c>
      <c r="K92" s="27">
        <v>220</v>
      </c>
      <c r="L92" s="27">
        <v>17600</v>
      </c>
      <c r="M92" s="27">
        <f t="shared" si="3"/>
        <v>20768</v>
      </c>
      <c r="N92" s="66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</row>
    <row r="93" spans="1:29" ht="60" customHeight="1" x14ac:dyDescent="0.25">
      <c r="A93" s="5">
        <v>87</v>
      </c>
      <c r="B93" s="2" t="s">
        <v>181</v>
      </c>
      <c r="C93" s="2" t="s">
        <v>181</v>
      </c>
      <c r="D93" s="25" t="s">
        <v>21</v>
      </c>
      <c r="E93" s="26">
        <v>60</v>
      </c>
      <c r="F93" s="26">
        <v>60</v>
      </c>
      <c r="G93" s="56">
        <f t="shared" si="2"/>
        <v>120</v>
      </c>
      <c r="H93" s="26">
        <v>60</v>
      </c>
      <c r="I93" s="26">
        <v>60</v>
      </c>
      <c r="J93" s="26">
        <v>240</v>
      </c>
      <c r="K93" s="27">
        <v>250</v>
      </c>
      <c r="L93" s="27">
        <v>60000</v>
      </c>
      <c r="M93" s="27">
        <f t="shared" si="3"/>
        <v>70800</v>
      </c>
      <c r="N93" s="66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</row>
    <row r="94" spans="1:29" ht="48.75" customHeight="1" x14ac:dyDescent="0.25">
      <c r="A94" s="5">
        <v>88</v>
      </c>
      <c r="B94" s="2" t="s">
        <v>182</v>
      </c>
      <c r="C94" s="2" t="s">
        <v>183</v>
      </c>
      <c r="D94" s="25" t="s">
        <v>21</v>
      </c>
      <c r="E94" s="26">
        <v>20</v>
      </c>
      <c r="F94" s="26">
        <v>0</v>
      </c>
      <c r="G94" s="56">
        <f t="shared" si="2"/>
        <v>20</v>
      </c>
      <c r="H94" s="26">
        <v>0</v>
      </c>
      <c r="I94" s="26">
        <v>0</v>
      </c>
      <c r="J94" s="26">
        <v>20</v>
      </c>
      <c r="K94" s="27">
        <v>18.07</v>
      </c>
      <c r="L94" s="27">
        <v>361.4</v>
      </c>
      <c r="M94" s="27">
        <f t="shared" si="3"/>
        <v>426.45199999999994</v>
      </c>
      <c r="N94" s="66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</row>
    <row r="95" spans="1:29" ht="35.25" customHeight="1" x14ac:dyDescent="0.25">
      <c r="A95" s="5">
        <v>89</v>
      </c>
      <c r="B95" s="2" t="s">
        <v>184</v>
      </c>
      <c r="C95" s="2" t="s">
        <v>209</v>
      </c>
      <c r="D95" s="25" t="s">
        <v>21</v>
      </c>
      <c r="E95" s="26">
        <v>1200</v>
      </c>
      <c r="F95" s="26">
        <v>600</v>
      </c>
      <c r="G95" s="56">
        <f t="shared" si="2"/>
        <v>1800</v>
      </c>
      <c r="H95" s="26">
        <v>0</v>
      </c>
      <c r="I95" s="26">
        <v>0</v>
      </c>
      <c r="J95" s="26">
        <v>1800</v>
      </c>
      <c r="K95" s="27">
        <v>0.7</v>
      </c>
      <c r="L95" s="27">
        <v>1260</v>
      </c>
      <c r="M95" s="27">
        <f t="shared" si="3"/>
        <v>1486.8</v>
      </c>
      <c r="N95" s="66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</row>
    <row r="96" spans="1:29" ht="50.25" customHeight="1" x14ac:dyDescent="0.25">
      <c r="A96" s="5">
        <v>90</v>
      </c>
      <c r="B96" s="2" t="s">
        <v>185</v>
      </c>
      <c r="C96" s="2" t="s">
        <v>186</v>
      </c>
      <c r="D96" s="25" t="s">
        <v>21</v>
      </c>
      <c r="E96" s="26">
        <v>30</v>
      </c>
      <c r="F96" s="26">
        <v>0</v>
      </c>
      <c r="G96" s="56">
        <f t="shared" si="2"/>
        <v>30</v>
      </c>
      <c r="H96" s="26">
        <v>0</v>
      </c>
      <c r="I96" s="26">
        <v>0</v>
      </c>
      <c r="J96" s="26">
        <v>30</v>
      </c>
      <c r="K96" s="27">
        <v>148.69999999999999</v>
      </c>
      <c r="L96" s="27">
        <v>4461</v>
      </c>
      <c r="M96" s="27">
        <f t="shared" si="3"/>
        <v>5263.98</v>
      </c>
      <c r="N96" s="66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</row>
    <row r="97" spans="1:29" ht="123.75" customHeight="1" x14ac:dyDescent="0.25">
      <c r="A97" s="5">
        <v>91</v>
      </c>
      <c r="B97" s="2" t="s">
        <v>187</v>
      </c>
      <c r="C97" s="2" t="s">
        <v>188</v>
      </c>
      <c r="D97" s="25" t="s">
        <v>21</v>
      </c>
      <c r="E97" s="26">
        <v>30</v>
      </c>
      <c r="F97" s="26">
        <v>0</v>
      </c>
      <c r="G97" s="56">
        <f t="shared" si="2"/>
        <v>30</v>
      </c>
      <c r="H97" s="26">
        <v>0</v>
      </c>
      <c r="I97" s="26">
        <v>0</v>
      </c>
      <c r="J97" s="26">
        <v>30</v>
      </c>
      <c r="K97" s="27">
        <v>174.8</v>
      </c>
      <c r="L97" s="27">
        <v>5244</v>
      </c>
      <c r="M97" s="27">
        <f t="shared" si="3"/>
        <v>6187.92</v>
      </c>
      <c r="N97" s="65" t="s">
        <v>208</v>
      </c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</row>
    <row r="98" spans="1:29" x14ac:dyDescent="0.25">
      <c r="A98" s="12"/>
      <c r="B98" s="13"/>
      <c r="C98" s="13"/>
      <c r="D98" s="14"/>
      <c r="E98" s="14"/>
      <c r="F98" s="14"/>
      <c r="G98" s="57"/>
      <c r="H98" s="14"/>
      <c r="I98" s="14"/>
      <c r="J98" s="14"/>
      <c r="K98" s="15"/>
      <c r="L98" s="29">
        <v>1619688.8899999994</v>
      </c>
      <c r="M98" s="29">
        <f>SUM(M7:M97)</f>
        <v>1911232.8902</v>
      </c>
      <c r="N98" s="63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</row>
    <row r="99" spans="1:29" x14ac:dyDescent="0.25">
      <c r="A99" s="11"/>
      <c r="B99" s="3"/>
      <c r="C99" s="3"/>
      <c r="D99" s="11"/>
      <c r="E99" s="11"/>
      <c r="F99" s="11"/>
      <c r="G99" s="58"/>
      <c r="H99" s="11"/>
      <c r="I99" s="11"/>
      <c r="J99" s="11"/>
      <c r="K99" s="11"/>
      <c r="L99" s="11" t="s">
        <v>189</v>
      </c>
      <c r="M99" s="28">
        <f>M98-L98</f>
        <v>291544.00020000059</v>
      </c>
      <c r="N99" s="63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</row>
    <row r="100" spans="1:29" x14ac:dyDescent="0.25">
      <c r="A100" s="30" t="s">
        <v>207</v>
      </c>
      <c r="B100" s="30"/>
      <c r="C100" s="30"/>
      <c r="D100" s="30"/>
      <c r="E100" s="30"/>
      <c r="F100" s="30"/>
      <c r="G100" s="30"/>
      <c r="H100" s="30"/>
      <c r="I100" s="30"/>
      <c r="J100" s="30"/>
      <c r="K100" s="30"/>
      <c r="L100" s="30"/>
      <c r="M100" s="30"/>
      <c r="N100" s="30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</row>
    <row r="101" spans="1:29" s="18" customFormat="1" x14ac:dyDescent="0.25">
      <c r="A101" s="42" t="s">
        <v>190</v>
      </c>
      <c r="B101" s="42"/>
      <c r="C101" s="42"/>
      <c r="D101" s="42"/>
      <c r="E101" s="42"/>
      <c r="F101" s="42"/>
      <c r="G101" s="42"/>
      <c r="H101" s="42"/>
      <c r="I101" s="42"/>
      <c r="J101" s="42"/>
      <c r="K101" s="42"/>
      <c r="L101" s="42"/>
      <c r="M101" s="42"/>
      <c r="N101" s="42"/>
    </row>
    <row r="102" spans="1:29" s="18" customFormat="1" x14ac:dyDescent="0.25">
      <c r="A102" s="42" t="s">
        <v>191</v>
      </c>
      <c r="B102" s="42"/>
      <c r="C102" s="42" t="s">
        <v>211</v>
      </c>
      <c r="D102" s="42"/>
      <c r="E102" s="42"/>
      <c r="F102" s="42"/>
      <c r="G102" s="42"/>
      <c r="H102" s="42"/>
      <c r="I102" s="42"/>
      <c r="J102" s="42"/>
      <c r="K102" s="42"/>
      <c r="L102" s="42"/>
      <c r="M102" s="42"/>
      <c r="N102" s="42"/>
    </row>
    <row r="103" spans="1:29" s="18" customFormat="1" x14ac:dyDescent="0.25">
      <c r="A103" s="43" t="s">
        <v>13</v>
      </c>
      <c r="B103" s="44"/>
      <c r="C103" s="43" t="s">
        <v>198</v>
      </c>
      <c r="D103" s="45"/>
      <c r="E103" s="45"/>
      <c r="F103" s="45"/>
      <c r="G103" s="45"/>
      <c r="H103" s="45"/>
      <c r="I103" s="45"/>
      <c r="J103" s="45"/>
      <c r="K103" s="45"/>
      <c r="L103" s="45"/>
      <c r="M103" s="45"/>
      <c r="N103" s="44"/>
    </row>
    <row r="104" spans="1:29" s="18" customFormat="1" ht="35.25" customHeight="1" x14ac:dyDescent="0.25">
      <c r="A104" s="42" t="s">
        <v>192</v>
      </c>
      <c r="B104" s="42"/>
      <c r="C104" s="48" t="s">
        <v>193</v>
      </c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3"/>
      <c r="P104" s="3"/>
      <c r="Q104" s="3"/>
      <c r="R104" s="3"/>
      <c r="S104" s="3"/>
      <c r="T104" s="3"/>
    </row>
    <row r="105" spans="1:29" s="18" customFormat="1" x14ac:dyDescent="0.25">
      <c r="A105" s="49" t="s">
        <v>194</v>
      </c>
      <c r="B105" s="50"/>
      <c r="C105" s="19" t="s">
        <v>199</v>
      </c>
      <c r="D105" s="20"/>
      <c r="E105" s="20"/>
      <c r="F105" s="20"/>
      <c r="G105" s="59"/>
      <c r="H105" s="20"/>
      <c r="I105" s="20"/>
      <c r="J105" s="20"/>
      <c r="K105" s="20"/>
      <c r="L105" s="20"/>
      <c r="M105" s="20"/>
      <c r="N105" s="21"/>
    </row>
    <row r="106" spans="1:29" s="18" customFormat="1" x14ac:dyDescent="0.25">
      <c r="A106" s="51"/>
      <c r="B106" s="52"/>
      <c r="C106" s="19" t="s">
        <v>200</v>
      </c>
      <c r="D106" s="20"/>
      <c r="E106" s="20"/>
      <c r="F106" s="20"/>
      <c r="G106" s="59"/>
      <c r="H106" s="20"/>
      <c r="I106" s="20"/>
      <c r="J106" s="20"/>
      <c r="K106" s="20"/>
      <c r="L106" s="20"/>
      <c r="M106" s="20"/>
      <c r="N106" s="21"/>
    </row>
    <row r="107" spans="1:29" s="18" customFormat="1" x14ac:dyDescent="0.25">
      <c r="A107" s="51"/>
      <c r="B107" s="52"/>
      <c r="C107" s="19" t="s">
        <v>201</v>
      </c>
      <c r="D107" s="20"/>
      <c r="E107" s="20"/>
      <c r="F107" s="20"/>
      <c r="G107" s="59"/>
      <c r="H107" s="20"/>
      <c r="I107" s="20"/>
      <c r="J107" s="20"/>
      <c r="K107" s="20"/>
      <c r="L107" s="20"/>
      <c r="M107" s="20"/>
      <c r="N107" s="21"/>
    </row>
    <row r="108" spans="1:29" s="18" customFormat="1" x14ac:dyDescent="0.25">
      <c r="A108" s="51"/>
      <c r="B108" s="52"/>
      <c r="C108" s="22" t="s">
        <v>202</v>
      </c>
      <c r="D108" s="20"/>
      <c r="E108" s="20"/>
      <c r="F108" s="20"/>
      <c r="G108" s="59"/>
      <c r="H108" s="20"/>
      <c r="I108" s="20"/>
      <c r="J108" s="20"/>
      <c r="K108" s="20"/>
      <c r="L108" s="20"/>
      <c r="M108" s="20"/>
      <c r="N108" s="21"/>
    </row>
    <row r="109" spans="1:29" s="18" customFormat="1" x14ac:dyDescent="0.25">
      <c r="A109" s="51"/>
      <c r="B109" s="52"/>
      <c r="C109" s="19" t="s">
        <v>203</v>
      </c>
      <c r="D109" s="20"/>
      <c r="E109" s="20"/>
      <c r="F109" s="20"/>
      <c r="G109" s="59"/>
      <c r="H109" s="20"/>
      <c r="I109" s="20"/>
      <c r="J109" s="20"/>
      <c r="K109" s="20"/>
      <c r="L109" s="20"/>
      <c r="M109" s="20"/>
      <c r="N109" s="21"/>
    </row>
    <row r="110" spans="1:29" s="18" customFormat="1" x14ac:dyDescent="0.25">
      <c r="A110" s="39" t="s">
        <v>195</v>
      </c>
      <c r="B110" s="41"/>
      <c r="C110" s="39" t="s">
        <v>204</v>
      </c>
      <c r="D110" s="40"/>
      <c r="E110" s="40"/>
      <c r="F110" s="40"/>
      <c r="G110" s="40"/>
      <c r="H110" s="40"/>
      <c r="I110" s="40"/>
      <c r="J110" s="40"/>
      <c r="K110" s="40"/>
      <c r="L110" s="40"/>
      <c r="M110" s="40"/>
      <c r="N110" s="41"/>
    </row>
    <row r="111" spans="1:29" s="18" customFormat="1" x14ac:dyDescent="0.25">
      <c r="A111" s="42" t="s">
        <v>196</v>
      </c>
      <c r="B111" s="42"/>
      <c r="C111" s="18" t="s">
        <v>205</v>
      </c>
      <c r="D111" s="23"/>
      <c r="E111" s="23"/>
      <c r="F111" s="23"/>
      <c r="G111" s="60"/>
      <c r="H111" s="23"/>
      <c r="I111" s="23"/>
      <c r="J111" s="23"/>
      <c r="K111" s="23"/>
      <c r="L111" s="23"/>
      <c r="M111" s="23"/>
      <c r="N111" s="21"/>
    </row>
    <row r="112" spans="1:29" s="18" customFormat="1" x14ac:dyDescent="0.25">
      <c r="A112" s="42" t="s">
        <v>197</v>
      </c>
      <c r="B112" s="42"/>
      <c r="C112" s="42" t="s">
        <v>212</v>
      </c>
      <c r="D112" s="42"/>
      <c r="E112" s="42"/>
      <c r="F112" s="42"/>
      <c r="G112" s="42"/>
      <c r="H112" s="42"/>
      <c r="I112" s="42"/>
      <c r="J112" s="42"/>
      <c r="K112" s="42"/>
      <c r="L112" s="42"/>
      <c r="M112" s="42"/>
      <c r="N112" s="42"/>
    </row>
    <row r="113" spans="4:14" s="18" customFormat="1" x14ac:dyDescent="0.25">
      <c r="D113" s="24"/>
      <c r="E113" s="24"/>
      <c r="F113" s="24"/>
      <c r="G113" s="61"/>
      <c r="H113" s="24"/>
      <c r="I113" s="24"/>
      <c r="J113" s="24"/>
      <c r="K113" s="24"/>
      <c r="L113" s="24"/>
      <c r="M113" s="24"/>
      <c r="N113" s="24"/>
    </row>
    <row r="114" spans="4:14" s="18" customFormat="1" x14ac:dyDescent="0.25">
      <c r="D114" s="24"/>
      <c r="E114" s="24"/>
      <c r="F114" s="24"/>
      <c r="G114" s="61"/>
      <c r="H114" s="24"/>
      <c r="I114" s="24"/>
      <c r="J114" s="24"/>
      <c r="K114" s="24"/>
      <c r="L114" s="24"/>
      <c r="M114" s="24"/>
      <c r="N114" s="24"/>
    </row>
    <row r="115" spans="4:14" s="18" customFormat="1" x14ac:dyDescent="0.25">
      <c r="D115" s="24"/>
      <c r="E115" s="24"/>
      <c r="F115" s="24"/>
      <c r="G115" s="61"/>
      <c r="H115" s="24"/>
      <c r="I115" s="24"/>
      <c r="J115" s="24"/>
      <c r="K115" s="24"/>
      <c r="L115" s="24"/>
      <c r="M115" s="24"/>
      <c r="N115" s="24"/>
    </row>
  </sheetData>
  <mergeCells count="33">
    <mergeCell ref="N51:N64"/>
    <mergeCell ref="N65:N74"/>
    <mergeCell ref="N75:N84"/>
    <mergeCell ref="N85:N96"/>
    <mergeCell ref="A111:B111"/>
    <mergeCell ref="A112:B112"/>
    <mergeCell ref="C112:N112"/>
    <mergeCell ref="A104:B104"/>
    <mergeCell ref="C104:N104"/>
    <mergeCell ref="A105:B109"/>
    <mergeCell ref="A110:B110"/>
    <mergeCell ref="C110:N110"/>
    <mergeCell ref="A101:N101"/>
    <mergeCell ref="A102:B102"/>
    <mergeCell ref="C102:N102"/>
    <mergeCell ref="A103:B103"/>
    <mergeCell ref="C103:N103"/>
    <mergeCell ref="A100:N100"/>
    <mergeCell ref="A2:N2"/>
    <mergeCell ref="A4:A5"/>
    <mergeCell ref="B4:B5"/>
    <mergeCell ref="M4:M5"/>
    <mergeCell ref="N4:N5"/>
    <mergeCell ref="C4:C5"/>
    <mergeCell ref="D4:D5"/>
    <mergeCell ref="E4:J4"/>
    <mergeCell ref="L4:L5"/>
    <mergeCell ref="K4:K5"/>
    <mergeCell ref="N7:N13"/>
    <mergeCell ref="N14:N22"/>
    <mergeCell ref="N23:N34"/>
    <mergeCell ref="N35:N38"/>
    <mergeCell ref="N40:N50"/>
  </mergeCells>
  <pageMargins left="0.7" right="0.7" top="0.75" bottom="0.75" header="0.3" footer="0.3"/>
  <pageSetup paperSize="9" scale="63" fitToHeight="0" orientation="landscape" horizontalDpi="0" verticalDpi="0" r:id="rId1"/>
  <rowBreaks count="2" manualBreakCount="2">
    <brk id="50" max="13" man="1"/>
    <brk id="84" max="1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Яппарова Резида Дамировна</dc:creator>
  <cp:lastModifiedBy>Яппарова Резида Дамировна</cp:lastModifiedBy>
  <cp:lastPrinted>2014-03-20T04:42:59Z</cp:lastPrinted>
  <dcterms:created xsi:type="dcterms:W3CDTF">2014-03-18T04:35:31Z</dcterms:created>
  <dcterms:modified xsi:type="dcterms:W3CDTF">2014-03-20T04:44:21Z</dcterms:modified>
</cp:coreProperties>
</file>