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Лист1!$A$19:$O$19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13" i="1"/>
  <c r="L7"/>
  <c r="M7" l="1"/>
  <c r="L8"/>
  <c r="M8"/>
  <c r="L9"/>
  <c r="M9"/>
  <c r="L10"/>
  <c r="M10"/>
  <c r="L11"/>
  <c r="M11"/>
  <c r="L12"/>
  <c r="M12"/>
  <c r="M13"/>
  <c r="M14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<sst xmlns="http://schemas.openxmlformats.org/spreadsheetml/2006/main" count="94" uniqueCount="71">
  <si>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</si>
  <si>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</si>
  <si>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</si>
  <si>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</si>
  <si>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</si>
  <si>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</si>
  <si>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</si>
  <si>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</si>
  <si>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</si>
  <si>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</si>
  <si>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</si>
  <si>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</si>
  <si>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</si>
  <si>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</si>
  <si>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</si>
  <si>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</si>
  <si>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</si>
  <si>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</si>
  <si>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</si>
  <si>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</si>
  <si>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</si>
  <si>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</si>
  <si>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</si>
  <si>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оборудования ADSL - 2016</t>
  </si>
  <si>
    <t>, тел. , эл.почта:</t>
  </si>
  <si>
    <t/>
  </si>
  <si>
    <t>31.08.2016</t>
  </si>
  <si>
    <t>Ушкевич Сергей Владимирович</t>
  </si>
  <si>
    <t>(347)221-54-67</t>
  </si>
  <si>
    <t>Отдел развития сетей связи (ОРСС)</t>
  </si>
  <si>
    <t>Приложение 1.3</t>
  </si>
  <si>
    <t>38858</t>
  </si>
  <si>
    <t>КАРТА MSC1000G</t>
  </si>
  <si>
    <t>Управляющая карта</t>
  </si>
  <si>
    <t>шт</t>
  </si>
  <si>
    <t>38863</t>
  </si>
  <si>
    <t>КАРТА VOP1224-61</t>
  </si>
  <si>
    <t>24-портовый линейный модуль с портами FXS</t>
  </si>
  <si>
    <t>38864</t>
  </si>
  <si>
    <t>КАРТА VOP1248G-61</t>
  </si>
  <si>
    <t>48-портовый линейный модуль с портами FXS</t>
  </si>
  <si>
    <t>38853</t>
  </si>
  <si>
    <t>ШАССИ IES-1000-AC</t>
  </si>
  <si>
    <t>Шасси DSLAM 1U c питанием AC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</si>
  <si>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</si>
  <si>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</si>
  <si>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</si>
  <si>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</si>
  <si>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</si>
  <si>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</si>
  <si>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 xml:space="preserve">  г. Уфа, ул. Каспийская, д.14; Мухаметшина З.Р. 89018173671</t>
  </si>
  <si>
    <t>Начальник отдела развития сетей связи  Тимофеев И.А. 8-901-8173579, 8-347-2215478</t>
  </si>
  <si>
    <t>Начальник отдела развития сетей связи Тимофеев И.А. 8-901-8173579, 8-347-2215478</t>
  </si>
  <si>
    <t>Место доставки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</si>
  <si>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</si>
  <si>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не менее 1 года</t>
  </si>
  <si>
    <t>ZyXEL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</si>
  <si>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4) Наличие авторизационного письма от производителя оборудования;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</si>
  <si>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R12</t>
  </si>
  <si>
    <t>066.5600.3475</t>
  </si>
  <si>
    <t>066.5600.8149</t>
  </si>
  <si>
    <t>066.9300.1930</t>
  </si>
  <si>
    <t>066.6500.2018</t>
  </si>
  <si>
    <t>066.9300.2037</t>
  </si>
  <si>
    <t>Предельная сумма лота составляет: 5 734 477,73 руб. с НДС.</t>
  </si>
  <si>
    <t>Срок поставки</t>
  </si>
  <si>
    <t>066.5600.8132</t>
  </si>
  <si>
    <t>II кв.            (до 16 мая 2016г.)</t>
  </si>
  <si>
    <t>до 16 мая 2016г.</t>
  </si>
  <si>
    <t>Приложение 1.1 к Документации о закупке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</si>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</sst>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5"/>
  <sheetViews>
    <sheetView tabSelected="1" topLeftCell="A7" workbookViewId="0">
      <selection activeCell="F19" sqref="F19:N19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14" style="10" customWidth="1"/>
    <col min="5" max="5" width="20.42578125" customWidth="1"/>
    <col min="6" max="6" width="15.28515625" style="10" bestFit="1" customWidth="1"/>
    <col min="7" max="7" width="28.7109375" customWidth="1"/>
    <col min="9" max="9" width="13.2851562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N1" s="19" t="s">
        <v>69</v>
      </c>
    </row>
    <row r="2" spans="1:29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9">
      <c r="B3" t="s">
        <v>16</v>
      </c>
      <c r="E3" s="10" t="s">
        <v>23</v>
      </c>
      <c r="F3" s="23"/>
      <c r="G3" s="22" t="s">
        <v>29</v>
      </c>
      <c r="N3" s="19"/>
      <c r="O3" s="3"/>
    </row>
    <row r="4" spans="1:29" s="11" customFormat="1">
      <c r="B4" s="35" t="s">
        <v>0</v>
      </c>
      <c r="C4" s="38" t="s">
        <v>18</v>
      </c>
      <c r="D4" s="31"/>
      <c r="E4" s="35" t="s">
        <v>11</v>
      </c>
      <c r="F4" s="38" t="s">
        <v>19</v>
      </c>
      <c r="G4" s="35" t="s">
        <v>1</v>
      </c>
      <c r="H4" s="35" t="s">
        <v>10</v>
      </c>
      <c r="I4" s="37" t="s">
        <v>65</v>
      </c>
      <c r="J4" s="37"/>
      <c r="K4" s="42" t="s">
        <v>70</v>
      </c>
      <c r="L4" s="40" t="s">
        <v>13</v>
      </c>
      <c r="M4" s="36" t="s">
        <v>15</v>
      </c>
      <c r="N4" s="35" t="s">
        <v>2</v>
      </c>
      <c r="O4" s="12"/>
    </row>
    <row r="5" spans="1:29" s="13" customFormat="1" ht="45">
      <c r="B5" s="35"/>
      <c r="C5" s="39"/>
      <c r="D5" s="32" t="s">
        <v>58</v>
      </c>
      <c r="E5" s="35"/>
      <c r="F5" s="39"/>
      <c r="G5" s="35"/>
      <c r="H5" s="35"/>
      <c r="I5" s="8" t="s">
        <v>67</v>
      </c>
      <c r="J5" s="8" t="s">
        <v>12</v>
      </c>
      <c r="K5" s="43"/>
      <c r="L5" s="41"/>
      <c r="M5" s="36"/>
      <c r="N5" s="35"/>
    </row>
    <row r="6" spans="1:29" s="11" customFormat="1">
      <c r="B6" s="14">
        <v>1</v>
      </c>
      <c r="C6" s="25"/>
      <c r="D6" s="30"/>
      <c r="E6" s="14">
        <v>2</v>
      </c>
      <c r="F6" s="26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4">
        <v>9</v>
      </c>
      <c r="M6" s="14">
        <v>10</v>
      </c>
      <c r="N6" s="14">
        <v>11</v>
      </c>
    </row>
    <row r="7" spans="1:29" ht="60">
      <c r="A7" s="10"/>
      <c r="B7" s="6">
        <f t="shared" ref="B7:B12" si="0">ROW()-6</f>
        <v>1</v>
      </c>
      <c r="C7" s="6" t="s">
        <v>31</v>
      </c>
      <c r="D7" s="6" t="s">
        <v>59</v>
      </c>
      <c r="E7" s="1" t="s">
        <v>32</v>
      </c>
      <c r="F7" s="1" t="s">
        <v>56</v>
      </c>
      <c r="G7" s="1" t="s">
        <v>33</v>
      </c>
      <c r="H7" s="4" t="s">
        <v>34</v>
      </c>
      <c r="I7" s="24">
        <v>27</v>
      </c>
      <c r="J7" s="24">
        <v>27</v>
      </c>
      <c r="K7" s="5">
        <v>54494.149717514134</v>
      </c>
      <c r="L7" s="5">
        <f>K7*J7</f>
        <v>1471342.0423728817</v>
      </c>
      <c r="M7" s="5">
        <f>L7*1.18</f>
        <v>1736183.6100000003</v>
      </c>
      <c r="N7" s="1" t="s">
        <v>50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60">
      <c r="A8" s="10"/>
      <c r="B8" s="6">
        <f t="shared" si="0"/>
        <v>2</v>
      </c>
      <c r="C8" s="6" t="s">
        <v>35</v>
      </c>
      <c r="D8" s="6" t="s">
        <v>60</v>
      </c>
      <c r="E8" s="1" t="s">
        <v>36</v>
      </c>
      <c r="F8" s="1" t="s">
        <v>56</v>
      </c>
      <c r="G8" s="1" t="s">
        <v>37</v>
      </c>
      <c r="H8" s="4" t="s">
        <v>34</v>
      </c>
      <c r="I8" s="24">
        <v>6</v>
      </c>
      <c r="J8" s="24">
        <v>6</v>
      </c>
      <c r="K8" s="5">
        <v>81493.511299435035</v>
      </c>
      <c r="L8" s="5">
        <f t="shared" ref="L8:L12" si="1">K8*J8</f>
        <v>488961.06779661018</v>
      </c>
      <c r="M8" s="5">
        <f t="shared" ref="M8:M12" si="2">L8*1.18</f>
        <v>576974.05999999994</v>
      </c>
      <c r="N8" s="1" t="s">
        <v>50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60">
      <c r="B9" s="6">
        <f t="shared" si="0"/>
        <v>3</v>
      </c>
      <c r="C9" s="6" t="s">
        <v>38</v>
      </c>
      <c r="D9" s="33" t="s">
        <v>66</v>
      </c>
      <c r="E9" s="1" t="s">
        <v>39</v>
      </c>
      <c r="F9" s="1" t="s">
        <v>56</v>
      </c>
      <c r="G9" s="1" t="s">
        <v>40</v>
      </c>
      <c r="H9" s="4" t="s">
        <v>34</v>
      </c>
      <c r="I9" s="24">
        <v>5</v>
      </c>
      <c r="J9" s="24">
        <v>5</v>
      </c>
      <c r="K9" s="5">
        <v>145147.0480225989</v>
      </c>
      <c r="L9" s="5">
        <f t="shared" si="1"/>
        <v>725735.24011299456</v>
      </c>
      <c r="M9" s="5">
        <f t="shared" si="2"/>
        <v>856367.58333333349</v>
      </c>
      <c r="N9" s="1" t="s">
        <v>50</v>
      </c>
    </row>
    <row r="10" spans="1:29" s="10" customFormat="1" ht="60">
      <c r="B10" s="6">
        <f t="shared" si="0"/>
        <v>4</v>
      </c>
      <c r="C10" s="6" t="s">
        <v>41</v>
      </c>
      <c r="D10" s="6" t="s">
        <v>61</v>
      </c>
      <c r="E10" s="1" t="s">
        <v>42</v>
      </c>
      <c r="F10" s="1" t="s">
        <v>56</v>
      </c>
      <c r="G10" s="1" t="s">
        <v>43</v>
      </c>
      <c r="H10" s="4" t="s">
        <v>34</v>
      </c>
      <c r="I10" s="24">
        <v>29</v>
      </c>
      <c r="J10" s="24">
        <v>29</v>
      </c>
      <c r="K10" s="5">
        <v>12151.983050847461</v>
      </c>
      <c r="L10" s="5">
        <f t="shared" si="1"/>
        <v>352407.50847457635</v>
      </c>
      <c r="M10" s="5">
        <f t="shared" si="2"/>
        <v>415840.86000000004</v>
      </c>
      <c r="N10" s="1" t="s">
        <v>50</v>
      </c>
    </row>
    <row r="11" spans="1:29" ht="60">
      <c r="A11" s="10"/>
      <c r="B11" s="6">
        <f t="shared" si="0"/>
        <v>5</v>
      </c>
      <c r="C11" s="6" t="s">
        <v>44</v>
      </c>
      <c r="D11" s="6" t="s">
        <v>62</v>
      </c>
      <c r="E11" s="1" t="s">
        <v>45</v>
      </c>
      <c r="F11" s="1" t="s">
        <v>56</v>
      </c>
      <c r="G11" s="1" t="s">
        <v>46</v>
      </c>
      <c r="H11" s="4" t="s">
        <v>34</v>
      </c>
      <c r="I11" s="24">
        <v>27</v>
      </c>
      <c r="J11" s="24">
        <v>27</v>
      </c>
      <c r="K11" s="5">
        <v>44810.50847457628</v>
      </c>
      <c r="L11" s="5">
        <f t="shared" si="1"/>
        <v>1209883.7288135595</v>
      </c>
      <c r="M11" s="5">
        <f t="shared" si="2"/>
        <v>1427662.8</v>
      </c>
      <c r="N11" s="1" t="s">
        <v>50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60">
      <c r="A12" s="10"/>
      <c r="B12" s="6">
        <f t="shared" si="0"/>
        <v>6</v>
      </c>
      <c r="C12" s="6" t="s">
        <v>47</v>
      </c>
      <c r="D12" s="6" t="s">
        <v>63</v>
      </c>
      <c r="E12" s="1" t="s">
        <v>48</v>
      </c>
      <c r="F12" s="1" t="s">
        <v>56</v>
      </c>
      <c r="G12" s="1" t="s">
        <v>49</v>
      </c>
      <c r="H12" s="4" t="s">
        <v>34</v>
      </c>
      <c r="I12" s="24">
        <v>23</v>
      </c>
      <c r="J12" s="24">
        <v>23</v>
      </c>
      <c r="K12" s="5">
        <v>26582.491525423731</v>
      </c>
      <c r="L12" s="5">
        <f t="shared" si="1"/>
        <v>611397.30508474587</v>
      </c>
      <c r="M12" s="5">
        <f t="shared" si="2"/>
        <v>721448.82000000007</v>
      </c>
      <c r="N12" s="1" t="s">
        <v>50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>
      <c r="A13" s="10"/>
      <c r="B13" s="16"/>
      <c r="C13" s="18"/>
      <c r="D13" s="18"/>
      <c r="E13" s="17"/>
      <c r="F13" s="17"/>
      <c r="G13" s="17"/>
      <c r="H13" s="18"/>
      <c r="I13" s="18"/>
      <c r="J13" s="18"/>
      <c r="K13" s="20"/>
      <c r="L13" s="21">
        <f>SUM($L$7:$L$12)</f>
        <v>4859726.8926553689</v>
      </c>
      <c r="M13" s="21">
        <f>SUM($M$7:$M$12)</f>
        <v>5734477.7333333343</v>
      </c>
      <c r="N13" s="2"/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>
      <c r="A14" s="10"/>
      <c r="B14" s="15"/>
      <c r="C14" s="15"/>
      <c r="D14" s="15"/>
      <c r="E14" s="2"/>
      <c r="F14" s="2"/>
      <c r="G14" s="2"/>
      <c r="H14" s="15"/>
      <c r="I14" s="15"/>
      <c r="J14" s="15"/>
      <c r="K14" s="15"/>
      <c r="L14" s="15" t="s">
        <v>14</v>
      </c>
      <c r="M14" s="29">
        <f>M13-L13</f>
        <v>874750.84067796543</v>
      </c>
      <c r="N14" s="2"/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>
      <c r="A15" s="10"/>
      <c r="B15" s="44" t="s">
        <v>64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>
      <c r="A16"/>
      <c r="B16" s="44" t="s">
        <v>3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/>
      <c r="P16"/>
      <c r="Q16"/>
      <c r="R16"/>
      <c r="S16"/>
      <c r="T16"/>
      <c r="U16"/>
      <c r="V16"/>
      <c r="W16"/>
      <c r="X16"/>
      <c r="AC16"/>
    </row>
    <row r="17" spans="1:29" s="10" customFormat="1">
      <c r="A17"/>
      <c r="B17" s="45" t="s">
        <v>4</v>
      </c>
      <c r="C17" s="45"/>
      <c r="D17" s="45"/>
      <c r="E17" s="45"/>
      <c r="F17" s="51" t="s">
        <v>68</v>
      </c>
      <c r="G17" s="52"/>
      <c r="H17" s="52"/>
      <c r="I17" s="52"/>
      <c r="J17" s="52"/>
      <c r="K17" s="52"/>
      <c r="L17" s="52"/>
      <c r="M17" s="52"/>
      <c r="N17" s="53"/>
      <c r="O17"/>
      <c r="P17"/>
      <c r="Q17"/>
      <c r="R17"/>
      <c r="S17"/>
      <c r="T17"/>
      <c r="U17"/>
      <c r="V17"/>
      <c r="W17"/>
      <c r="X17"/>
      <c r="AC17"/>
    </row>
    <row r="18" spans="1:29" ht="32.1" customHeight="1">
      <c r="B18" s="45" t="s">
        <v>5</v>
      </c>
      <c r="C18" s="45"/>
      <c r="D18" s="45"/>
      <c r="E18" s="45"/>
      <c r="F18" s="54" t="s">
        <v>8</v>
      </c>
      <c r="G18" s="55"/>
      <c r="H18" s="55"/>
      <c r="I18" s="55"/>
      <c r="J18" s="55"/>
      <c r="K18" s="55"/>
      <c r="L18" s="55"/>
      <c r="M18" s="55"/>
      <c r="N18" s="56"/>
      <c r="O18" s="2"/>
      <c r="P18" s="2"/>
      <c r="Q18" s="2"/>
      <c r="R18" s="2"/>
      <c r="S18" s="2"/>
      <c r="T18" s="2"/>
    </row>
    <row r="19" spans="1:29" ht="87" customHeight="1">
      <c r="A19" s="10"/>
      <c r="B19" s="45" t="s">
        <v>6</v>
      </c>
      <c r="C19" s="45"/>
      <c r="D19" s="45"/>
      <c r="E19" s="45"/>
      <c r="F19" s="46" t="s">
        <v>57</v>
      </c>
      <c r="G19" s="46"/>
      <c r="H19" s="46"/>
      <c r="I19" s="46"/>
      <c r="J19" s="46"/>
      <c r="K19" s="46"/>
      <c r="L19" s="46"/>
      <c r="M19" s="46"/>
      <c r="N19" s="46"/>
      <c r="O19" s="10"/>
    </row>
    <row r="20" spans="1:29" s="10" customFormat="1">
      <c r="B20" s="47" t="s">
        <v>17</v>
      </c>
      <c r="C20" s="48"/>
      <c r="D20" s="48"/>
      <c r="E20" s="49"/>
      <c r="F20" s="51" t="s">
        <v>55</v>
      </c>
      <c r="G20" s="52"/>
      <c r="H20" s="52"/>
      <c r="I20" s="52"/>
      <c r="J20" s="52"/>
      <c r="K20" s="52"/>
      <c r="L20" s="52"/>
      <c r="M20" s="52"/>
      <c r="N20" s="52"/>
      <c r="P20"/>
      <c r="Q20"/>
      <c r="R20"/>
      <c r="S20"/>
      <c r="T20"/>
      <c r="U20"/>
      <c r="V20"/>
      <c r="W20"/>
      <c r="X20"/>
      <c r="AC20"/>
    </row>
    <row r="21" spans="1:29" s="10" customFormat="1">
      <c r="A21"/>
      <c r="B21" s="45" t="s">
        <v>7</v>
      </c>
      <c r="C21" s="45"/>
      <c r="D21" s="45"/>
      <c r="E21" s="45"/>
      <c r="F21" s="57" t="s">
        <v>51</v>
      </c>
      <c r="G21" s="58"/>
      <c r="H21" s="58"/>
      <c r="I21" s="58"/>
      <c r="J21" s="58"/>
      <c r="K21" s="58"/>
      <c r="L21" s="58"/>
      <c r="M21" s="58"/>
      <c r="N21" s="59"/>
      <c r="O21"/>
    </row>
    <row r="22" spans="1:29">
      <c r="B22" s="45" t="s">
        <v>7</v>
      </c>
      <c r="C22" s="45"/>
      <c r="D22" s="45"/>
      <c r="E22" s="45"/>
      <c r="F22" s="51" t="s">
        <v>52</v>
      </c>
      <c r="G22" s="52"/>
      <c r="H22" s="52"/>
      <c r="I22" s="52"/>
      <c r="J22" s="52"/>
      <c r="K22" s="52"/>
      <c r="L22" s="52"/>
      <c r="M22" s="52"/>
      <c r="N22" s="53"/>
    </row>
    <row r="23" spans="1:29" ht="31.5" customHeight="1">
      <c r="A23" s="10"/>
      <c r="B23" s="47" t="s">
        <v>53</v>
      </c>
      <c r="C23" s="48"/>
      <c r="D23" s="48"/>
      <c r="E23" s="49"/>
      <c r="F23" s="50" t="s">
        <v>54</v>
      </c>
      <c r="G23" s="50"/>
      <c r="H23" s="50"/>
      <c r="I23" s="50"/>
      <c r="J23" s="50"/>
      <c r="K23" s="50"/>
      <c r="L23" s="50"/>
      <c r="M23" s="50"/>
      <c r="N23" s="50"/>
      <c r="O23" s="2"/>
    </row>
    <row r="24" spans="1:29">
      <c r="B24" s="10"/>
      <c r="P24" s="10"/>
      <c r="Q24" s="10"/>
      <c r="R24" s="10"/>
      <c r="S24" s="10"/>
      <c r="T24" s="10"/>
      <c r="U24" s="10"/>
      <c r="V24" s="10"/>
      <c r="W24" s="10"/>
      <c r="X24" s="10"/>
      <c r="AC24" s="10"/>
    </row>
    <row r="25" spans="1:29">
      <c r="A25" s="10"/>
      <c r="B25" s="10"/>
      <c r="E25" s="10"/>
      <c r="G25" s="10"/>
      <c r="H25" s="10"/>
      <c r="I25" s="10"/>
      <c r="J25" s="10"/>
      <c r="K25" s="10"/>
      <c r="L25" s="10"/>
      <c r="M25" s="10"/>
      <c r="N25" s="10"/>
      <c r="O25" s="10"/>
    </row>
  </sheetData>
  <mergeCells count="28">
    <mergeCell ref="B15:N15"/>
    <mergeCell ref="B21:E21"/>
    <mergeCell ref="F19:N19"/>
    <mergeCell ref="B23:E23"/>
    <mergeCell ref="F23:N23"/>
    <mergeCell ref="F20:N20"/>
    <mergeCell ref="F22:N22"/>
    <mergeCell ref="B22:E22"/>
    <mergeCell ref="B17:E17"/>
    <mergeCell ref="B16:N16"/>
    <mergeCell ref="B18:E18"/>
    <mergeCell ref="B20:E20"/>
    <mergeCell ref="B19:E19"/>
    <mergeCell ref="F17:N17"/>
    <mergeCell ref="F18:N18"/>
    <mergeCell ref="F21:N21"/>
    <mergeCell ref="B2:N2"/>
    <mergeCell ref="B4:B5"/>
    <mergeCell ref="E4:E5"/>
    <mergeCell ref="M4:M5"/>
    <mergeCell ref="N4:N5"/>
    <mergeCell ref="G4:G5"/>
    <mergeCell ref="H4:H5"/>
    <mergeCell ref="I4:J4"/>
    <mergeCell ref="C4:C5"/>
    <mergeCell ref="L4:L5"/>
    <mergeCell ref="K4:K5"/>
    <mergeCell ref="F4:F5"/>
  </mergeCells>
  <pageMargins left="0.78740157480314965" right="0.39370078740157483" top="0.78740157480314965" bottom="0.39370078740157483" header="0.31496062992125984" footer="0.31496062992125984"/>
  <pageSetup paperSize="9" scale="6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20</v>
      </c>
      <c r="B5" t="e">
        <f>XLR_ERRNAME</f>
        <v>#NAME?</v>
      </c>
    </row>
    <row r="6" spans="1:19">
      <c r="A6" t="s">
        <v>21</v>
      </c>
      <c r="B6">
        <v>11736</v>
      </c>
      <c r="C6" s="28" t="s">
        <v>22</v>
      </c>
      <c r="D6">
        <v>7336</v>
      </c>
      <c r="E6" s="28" t="s">
        <v>23</v>
      </c>
      <c r="F6" s="28" t="s">
        <v>24</v>
      </c>
      <c r="G6" s="28" t="s">
        <v>25</v>
      </c>
      <c r="H6" s="28" t="s">
        <v>25</v>
      </c>
      <c r="I6" s="28" t="s">
        <v>25</v>
      </c>
      <c r="J6" s="28" t="s">
        <v>23</v>
      </c>
      <c r="K6" s="28" t="s">
        <v>26</v>
      </c>
      <c r="L6" s="28" t="s">
        <v>27</v>
      </c>
      <c r="M6" s="28" t="s">
        <v>28</v>
      </c>
      <c r="N6" s="28" t="s">
        <v>25</v>
      </c>
      <c r="O6">
        <v>1051</v>
      </c>
      <c r="P6" s="28" t="s">
        <v>29</v>
      </c>
      <c r="Q6">
        <v>0</v>
      </c>
      <c r="R6" s="28" t="s">
        <v>25</v>
      </c>
      <c r="S6" s="2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2016-03-25T07:19:55Z</cp:lastPrinted>
  <dcterms:created xsi:type="dcterms:W3CDTF">2013-12-19T08:11:42Z</dcterms:created>
  <dcterms:modified xsi:type="dcterms:W3CDTF">2016-03-25T08:36:04Z</dcterms:modified>
</cp:coreProperties>
</file>