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Татьяна\ЖБ опоры_нов. ред\"/>
    </mc:Choice>
  </mc:AlternateContent>
  <bookViews>
    <workbookView xWindow="0" yWindow="0" windowWidth="28800" windowHeight="12435"/>
  </bookViews>
  <sheets>
    <sheet name="Приложение № 1.1" sheetId="1" r:id="rId1"/>
    <sheet name="График поставки Опора 7,5 м" sheetId="3" r:id="rId2"/>
    <sheet name="График поставки Опора 9,5 м" sheetId="4" r:id="rId3"/>
    <sheet name="XLR_NoRangeSheet" sheetId="2" state="veryHidden" r:id="rId4"/>
  </sheets>
  <definedNames>
    <definedName name="Query1">'Приложение № 1.1'!$A$7:$AD$9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'Приложение № 1.1'!$A$15:$P$22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M8" i="1" l="1"/>
  <c r="M7" i="1"/>
  <c r="M9" i="1" l="1"/>
  <c r="N9" i="1" s="1"/>
  <c r="N10" i="1" s="1"/>
  <c r="B8" i="1"/>
  <c r="B7" i="1"/>
  <c r="B5" i="2"/>
</calcChain>
</file>

<file path=xl/sharedStrings.xml><?xml version="1.0" encoding="utf-8"?>
<sst xmlns="http://schemas.openxmlformats.org/spreadsheetml/2006/main" count="117" uniqueCount="92">
  <si>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</si>
  <si>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</si>
  <si>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</si>
  <si>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</si>
  <si>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</si>
  <si>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</si>
  <si>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</si>
  <si>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</si>
  <si>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</si>
  <si>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</si>
  <si>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</si>
  <si>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</si>
  <si>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</si>
  <si>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</si>
  <si>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</si>
  <si>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</si>
  <si>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</si>
  <si>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</si>
  <si>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</si>
  <si>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</si>
  <si>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</si>
  <si>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</si>
  <si>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</si>
  <si>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</si>
  <si>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>Номенклатура</t>
  </si>
  <si>
    <t>4.2, Developer  (build 122-D7)</t>
  </si>
  <si>
    <t>Query2</t>
  </si>
  <si>
    <t>Республика Башкортостан</t>
  </si>
  <si>
    <t>Поставка опор  ЖБ 7,5 и опор  ЖБ 9, 5</t>
  </si>
  <si>
    <t>Исмагилов Р.А., тел. (347)221-56-53, эл.почта:</t>
  </si>
  <si>
    <t>(347)221-56-53</t>
  </si>
  <si>
    <t/>
  </si>
  <si>
    <t>Хайретдинов А.Р тел  8/347/2746450</t>
  </si>
  <si>
    <t>31.12.2015</t>
  </si>
  <si>
    <t>Шушпанникова Елена Викторовна</t>
  </si>
  <si>
    <t>(347)221-57-56</t>
  </si>
  <si>
    <t>Отдел капитального строительства (ОКС)</t>
  </si>
  <si>
    <t>Инвестиционная деятельность</t>
  </si>
  <si>
    <t>Приложение 1.3</t>
  </si>
  <si>
    <t>39221</t>
  </si>
  <si>
    <t>ОПОРА ЖЕЛЕЗОБЕТОННАЯ 7.5М</t>
  </si>
  <si>
    <t>шт</t>
  </si>
  <si>
    <t>41973</t>
  </si>
  <si>
    <t>ОПОРА ЖЕЛЕЗОБЕТОННАЯ 9,5М</t>
  </si>
  <si>
    <t>Опора железобетонная вибрированная  предназначена для крепления и подвеску кабеля на определённом уровня . Железобетонные  опоры  изготавливают из бетона марки В -30  М 400, армированного металлом АТ -V (A800)d-12, и проволокой Вр 1 d-4 по  ГОСТу 6727-80,,иметь   заземляющий контур, 2 монтажные петли размер L-8,0м,в-150,t-245,h-175,h1-150, изделия должны соответствовать требованиям установленным НТД ( ГОСТ 13015-2003)  железобетонные опоры должны    быть стойкими  в отношении коррозии и воздействия химичеких реагентов, находящихся в воздухе. Наличие сертификатов соответствия и качества ,протоколов испытаний механических воздействий.
Доставка до места назначения с обязательной выгрузкой манипулятором или краном.</t>
  </si>
  <si>
    <t>Транспортировка товара осуществляентся автомобильным транспортом за  счет Поставщика. Доставка до места назначения с обязательной выгрузкой манипулятором или краном.</t>
  </si>
  <si>
    <t>Поставщик обязан предоставлять вместе с Товаром следующие сопроводительные документы:</t>
  </si>
  <si>
    <t>сертификат соответствия и качества</t>
  </si>
  <si>
    <t>протокол испытаний механических воздействий</t>
  </si>
  <si>
    <t>паспорт качества на изделия</t>
  </si>
  <si>
    <t>паспорт (с параметрами, производитель) используемого цемента;</t>
  </si>
  <si>
    <t>последний протокол испытания опор на прочность, жесткость, трещиностойкость;</t>
  </si>
  <si>
    <t>последний протокол испытания бетона, используемого в производстве стоек  СВ на морозостойкость, водонепроницаемость, прочность на сжатие;</t>
  </si>
  <si>
    <t>срок гарантии не менее 60 месяцев</t>
  </si>
  <si>
    <t>вся продукция должна сопрвождаться копиями действующих санитарно-эпидемиологических заключений о соответствии продукции установленным требованиям, оригиналами технической документации и иными документами;</t>
  </si>
  <si>
    <t>Исмагилов Р.А. тел.: /347/221-56-53; 8-901-817-37-77 эл. почта r.ismagilov2@bashtel.ru</t>
  </si>
  <si>
    <t>Хайретдинов Артур Рашитович тел. /347/ 274-64-50 эл. почта: a.hajretdinov@bashtel.ru</t>
  </si>
  <si>
    <t>Приложение 1.1</t>
  </si>
  <si>
    <t>3504</t>
  </si>
  <si>
    <t>3844</t>
  </si>
  <si>
    <t>311</t>
  </si>
  <si>
    <t>383</t>
  </si>
  <si>
    <t>Предельная сумма лота составляет:                  22535758,00   руб. с НДС.</t>
  </si>
  <si>
    <t xml:space="preserve">  кол-во: 20; ; Иксанова Ф.С. 89053527779;  кол-во: 69; г. Сибай, ул. Индустриальное шоссе, д.2; Устьянцева Л.А. 89279417186;  кол-во: 40; г. Стерлитамак, ул. Коммунистическая, д.30; Секварова С.В. 89656487022;  кол-во: 3715; г. Уфа, ул. Каспийская, д.14;; Сазонова Н.А.  тел. /347/ 274-62-12</t>
  </si>
  <si>
    <t xml:space="preserve">  кол-во: 5; г. Мелеуз, ул. Воровского, д.2; Киреева В.Р. 89371692391;  кол-во: 78; г. Туймазы, ул. Гафурова, д.60; Николаичев А.П. 89018173670;  кол-во: 300; г. Уфа, ул. Каспийская, д.14; Сазонова Н.А. тел. /347/ 274-62-12</t>
  </si>
  <si>
    <r>
      <rPr>
        <b/>
        <u/>
        <sz val="11"/>
        <color theme="1"/>
        <rFont val="Calibri"/>
        <family val="2"/>
        <charset val="204"/>
        <scheme val="minor"/>
      </rPr>
      <t>опоры 7,5 м:</t>
    </r>
    <r>
      <rPr>
        <sz val="11"/>
        <color theme="1"/>
        <rFont val="Calibri"/>
        <family val="2"/>
        <charset val="204"/>
        <scheme val="minor"/>
      </rPr>
      <t xml:space="preserve"> 1кв. 2015 и начало 2 кв. 3300 шт. до 10 апреля; 2 кв. 2015  до 20 июня 504 шт.; до 20 августа 20 шт.; до 20 ноября 20 шт. </t>
    </r>
    <r>
      <rPr>
        <b/>
        <u/>
        <sz val="11"/>
        <color theme="1"/>
        <rFont val="Calibri"/>
        <family val="2"/>
        <charset val="204"/>
        <scheme val="minor"/>
      </rPr>
      <t>опоры 9,5 м</t>
    </r>
    <r>
      <rPr>
        <sz val="11"/>
        <color theme="1"/>
        <rFont val="Calibri"/>
        <family val="2"/>
        <charset val="204"/>
        <scheme val="minor"/>
      </rPr>
      <t>.: 1 кв. 2015 и начало 2 кв. 302 шт. до 10 апреля; 2 кв. 81 шт. до 20 июня 2015.  Возможна корректировка поставки по количеству и срокам.</t>
    </r>
  </si>
  <si>
    <t xml:space="preserve">График  доставки к приложению №  1.1 ОКС </t>
  </si>
  <si>
    <t xml:space="preserve">наименование материала </t>
  </si>
  <si>
    <t xml:space="preserve">1 кв </t>
  </si>
  <si>
    <t xml:space="preserve">2 кв </t>
  </si>
  <si>
    <t xml:space="preserve">3 кв </t>
  </si>
  <si>
    <t xml:space="preserve">   Места разгрузки</t>
  </si>
  <si>
    <t xml:space="preserve">Ответственные лица и телефоны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</si>
  <si>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</si>
  <si>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</si>
  <si>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</si>
  <si>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</si>
  <si>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</si>
  <si>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</si>
  <si>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</si>
  <si>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Сибай</t>
  </si>
  <si>
    <t xml:space="preserve">г.Сибай                                                               ул Индустриальное шоссе д 2
. Устьянцева Любовь Александровна                                                      р.т 8(34775)23496 сот 89279417186
</t>
  </si>
  <si>
    <t>Стерлитамак</t>
  </si>
  <si>
    <t xml:space="preserve">г.Стерлитамак ул. Коммунистическая ,д.30
Секварова Светлана Владимировна                                                сот 8-9656487022
Зам. директора Белоусов Михаил Петрович 89173435915
</t>
  </si>
  <si>
    <t>УФА</t>
  </si>
  <si>
    <t xml:space="preserve">г.Уфа ул .Каспийская, д. 14
Сазонова Надежда Алексеевна       сот 274-62-12; 284-71-70                     факс  89373675447
Иксанова Флюра Сагитовна                сот. 8-905-352-77-79
Подгорная Резеда Рифгатовна       284-81-57; 284-85-60
</t>
  </si>
  <si>
    <t>Мелеуз</t>
  </si>
  <si>
    <t xml:space="preserve">г.Мелеуз .ул.Воровского д.2
Киреева Венера т.р 8(34764)33025,                                                      сот 8-9371692391
</t>
  </si>
  <si>
    <t>Туймазы</t>
  </si>
  <si>
    <t xml:space="preserve">г.Туймазы .ул Гафурова, д.60
Хисматуллин Венер Сахабутдинович.тел.8-3478253821.сот.89063736539
Николаичев Александр Павлович 
 сот 8-9018173670
</t>
  </si>
  <si>
    <t>Опора железобетонная 7,5 м</t>
  </si>
  <si>
    <t>Опора железобетонная 9,5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</si>
</sst>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0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7" xfId="0" applyBorder="1" applyAlignment="1">
      <alignment horizontal="left" vertical="center"/>
    </xf>
    <xf numFmtId="4" fontId="0" fillId="0" borderId="5" xfId="0" applyNumberFormat="1" applyBorder="1" applyAlignment="1">
      <alignment horizontal="right"/>
    </xf>
    <xf numFmtId="0" fontId="6" fillId="0" borderId="15" xfId="0" applyFont="1" applyBorder="1" applyAlignment="1">
      <alignment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5" xfId="0" applyFont="1" applyBorder="1" applyAlignment="1">
      <alignment horizontal="right" vertical="top" wrapText="1"/>
    </xf>
    <xf numFmtId="0" fontId="6" fillId="0" borderId="36" xfId="0" applyFont="1" applyBorder="1" applyAlignment="1">
      <alignment horizontal="right" vertical="top" wrapText="1"/>
    </xf>
    <xf numFmtId="0" fontId="6" fillId="0" borderId="37" xfId="0" applyFont="1" applyBorder="1" applyAlignment="1">
      <alignment horizontal="right" vertical="top" wrapText="1"/>
    </xf>
    <xf numFmtId="0" fontId="7" fillId="0" borderId="42" xfId="0" applyFont="1" applyBorder="1" applyAlignment="1">
      <alignment horizontal="left" vertical="top" wrapText="1"/>
    </xf>
    <xf numFmtId="0" fontId="7" fillId="0" borderId="45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6" fillId="0" borderId="38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center" vertical="top" wrapText="1"/>
    </xf>
    <xf numFmtId="0" fontId="6" fillId="0" borderId="40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41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7" fillId="0" borderId="39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7" fillId="0" borderId="38" xfId="0" applyFont="1" applyBorder="1" applyAlignment="1">
      <alignment horizontal="center" vertical="top" wrapText="1"/>
    </xf>
    <xf numFmtId="0" fontId="7" fillId="0" borderId="40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43" xfId="0" applyFont="1" applyBorder="1" applyAlignment="1">
      <alignment horizontal="center" vertical="top" wrapText="1"/>
    </xf>
    <xf numFmtId="0" fontId="7" fillId="0" borderId="44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46" xfId="0" applyFont="1" applyBorder="1" applyAlignment="1">
      <alignment horizontal="center" vertical="top" wrapText="1"/>
    </xf>
    <xf numFmtId="0" fontId="7" fillId="0" borderId="47" xfId="0" applyFont="1" applyBorder="1" applyAlignment="1">
      <alignment horizontal="center" vertical="top" wrapText="1"/>
    </xf>
    <xf numFmtId="0" fontId="7" fillId="0" borderId="48" xfId="0" applyFont="1" applyBorder="1" applyAlignment="1">
      <alignment horizontal="center" vertical="top" wrapText="1"/>
    </xf>
    <xf numFmtId="0" fontId="7" fillId="0" borderId="49" xfId="0" applyFont="1" applyBorder="1" applyAlignment="1">
      <alignment horizontal="center" vertical="top" wrapText="1"/>
    </xf>
    <xf numFmtId="0" fontId="7" fillId="0" borderId="50" xfId="0" applyFont="1" applyBorder="1" applyAlignment="1">
      <alignment horizontal="center" vertical="top" wrapText="1"/>
    </xf>
    <xf numFmtId="0" fontId="7" fillId="0" borderId="5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D28"/>
  <sheetViews>
    <sheetView tabSelected="1" topLeftCell="A7" zoomScale="75" zoomScaleNormal="75" workbookViewId="0">
      <selection activeCell="R7" sqref="R7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1" customWidth="1"/>
    <col min="4" max="4" width="26.42578125" customWidth="1"/>
    <col min="5" max="5" width="48.42578125" customWidth="1"/>
    <col min="10" max="10" width="9.140625" style="7"/>
    <col min="12" max="12" width="19.5703125" style="8" customWidth="1"/>
    <col min="13" max="13" width="16" style="8" customWidth="1"/>
    <col min="14" max="14" width="18.28515625" style="10" customWidth="1"/>
    <col min="15" max="15" width="22.140625" customWidth="1"/>
    <col min="16" max="16" width="3.28515625" customWidth="1"/>
    <col min="26" max="29" width="9.140625" style="11"/>
  </cols>
  <sheetData>
    <row r="1" spans="1:30" x14ac:dyDescent="0.25">
      <c r="O1" s="20" t="s">
        <v>57</v>
      </c>
    </row>
    <row r="2" spans="1:30" x14ac:dyDescent="0.25">
      <c r="B2" s="81" t="s">
        <v>9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</row>
    <row r="3" spans="1:30" x14ac:dyDescent="0.25">
      <c r="B3" t="s">
        <v>22</v>
      </c>
      <c r="C3" s="11" t="s">
        <v>28</v>
      </c>
      <c r="D3" s="24"/>
      <c r="E3" s="23" t="s">
        <v>36</v>
      </c>
      <c r="G3" s="23"/>
      <c r="M3" s="8" t="s">
        <v>37</v>
      </c>
      <c r="O3" s="20"/>
      <c r="P3" s="3"/>
    </row>
    <row r="4" spans="1:30" s="12" customFormat="1" ht="15" customHeight="1" x14ac:dyDescent="0.25">
      <c r="B4" s="82" t="s">
        <v>0</v>
      </c>
      <c r="C4" s="85" t="s">
        <v>24</v>
      </c>
      <c r="D4" s="82" t="s">
        <v>11</v>
      </c>
      <c r="E4" s="82" t="s">
        <v>1</v>
      </c>
      <c r="F4" s="82" t="s">
        <v>10</v>
      </c>
      <c r="G4" s="84" t="s">
        <v>12</v>
      </c>
      <c r="H4" s="84"/>
      <c r="I4" s="84"/>
      <c r="J4" s="84"/>
      <c r="K4" s="84"/>
      <c r="L4" s="60" t="s">
        <v>18</v>
      </c>
      <c r="M4" s="58" t="s">
        <v>19</v>
      </c>
      <c r="N4" s="83" t="s">
        <v>21</v>
      </c>
      <c r="O4" s="82" t="s">
        <v>2</v>
      </c>
      <c r="P4" s="13"/>
    </row>
    <row r="5" spans="1:30" s="14" customFormat="1" ht="64.5" customHeight="1" x14ac:dyDescent="0.25">
      <c r="B5" s="82"/>
      <c r="C5" s="86"/>
      <c r="D5" s="82"/>
      <c r="E5" s="82"/>
      <c r="F5" s="82"/>
      <c r="G5" s="9" t="s">
        <v>13</v>
      </c>
      <c r="H5" s="9" t="s">
        <v>14</v>
      </c>
      <c r="I5" s="9" t="s">
        <v>15</v>
      </c>
      <c r="J5" s="9" t="s">
        <v>16</v>
      </c>
      <c r="K5" s="9" t="s">
        <v>17</v>
      </c>
      <c r="L5" s="61"/>
      <c r="M5" s="59"/>
      <c r="N5" s="83"/>
      <c r="O5" s="82"/>
    </row>
    <row r="6" spans="1:30" s="12" customFormat="1" x14ac:dyDescent="0.25">
      <c r="B6" s="15">
        <v>1</v>
      </c>
      <c r="C6" s="26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</row>
    <row r="7" spans="1:30" ht="258.75" customHeight="1" x14ac:dyDescent="0.25">
      <c r="A7" s="11"/>
      <c r="B7" s="6">
        <f>ROW()-6</f>
        <v>1</v>
      </c>
      <c r="C7" s="6" t="s">
        <v>39</v>
      </c>
      <c r="D7" s="1" t="s">
        <v>40</v>
      </c>
      <c r="E7" s="1" t="s">
        <v>44</v>
      </c>
      <c r="F7" s="4" t="s">
        <v>41</v>
      </c>
      <c r="G7" s="25">
        <v>300</v>
      </c>
      <c r="H7" s="25" t="s">
        <v>58</v>
      </c>
      <c r="I7" s="25">
        <v>20</v>
      </c>
      <c r="J7" s="25">
        <v>20</v>
      </c>
      <c r="K7" s="25" t="s">
        <v>59</v>
      </c>
      <c r="L7" s="5">
        <v>4500</v>
      </c>
      <c r="M7" s="5">
        <f>L7*K7</f>
        <v>17298000</v>
      </c>
      <c r="N7" s="5"/>
      <c r="O7" s="1" t="s">
        <v>63</v>
      </c>
      <c r="P7" s="11"/>
      <c r="Q7" s="11"/>
      <c r="R7" s="11"/>
      <c r="S7" s="11"/>
      <c r="T7" s="11"/>
      <c r="U7" s="11"/>
      <c r="V7" s="11"/>
      <c r="W7" s="11"/>
      <c r="X7" s="11"/>
      <c r="Y7" s="11"/>
      <c r="AD7" s="11"/>
    </row>
    <row r="8" spans="1:30" ht="255" x14ac:dyDescent="0.25">
      <c r="A8" s="11"/>
      <c r="B8" s="6">
        <f>ROW()-6</f>
        <v>2</v>
      </c>
      <c r="C8" s="6" t="s">
        <v>42</v>
      </c>
      <c r="D8" s="1" t="s">
        <v>43</v>
      </c>
      <c r="E8" s="1" t="s">
        <v>44</v>
      </c>
      <c r="F8" s="4" t="s">
        <v>41</v>
      </c>
      <c r="G8" s="25">
        <v>72</v>
      </c>
      <c r="H8" s="25" t="s">
        <v>60</v>
      </c>
      <c r="I8" s="25">
        <v>0</v>
      </c>
      <c r="J8" s="25">
        <v>0</v>
      </c>
      <c r="K8" s="25" t="s">
        <v>61</v>
      </c>
      <c r="L8" s="5">
        <v>4700</v>
      </c>
      <c r="M8" s="5">
        <f>L8*K8</f>
        <v>1800100</v>
      </c>
      <c r="N8" s="5"/>
      <c r="O8" s="1" t="s">
        <v>64</v>
      </c>
      <c r="P8" s="11"/>
      <c r="Q8" s="11"/>
      <c r="R8" s="11"/>
      <c r="S8" s="11"/>
      <c r="T8" s="11"/>
      <c r="U8" s="11"/>
      <c r="V8" s="11"/>
      <c r="W8" s="11"/>
      <c r="X8" s="11"/>
      <c r="Y8" s="11"/>
      <c r="AD8" s="11"/>
    </row>
    <row r="9" spans="1:30" s="11" customFormat="1" x14ac:dyDescent="0.25">
      <c r="B9" s="17"/>
      <c r="C9" s="19"/>
      <c r="D9" s="18"/>
      <c r="E9" s="18"/>
      <c r="F9" s="19"/>
      <c r="G9" s="19"/>
      <c r="H9" s="19"/>
      <c r="I9" s="19"/>
      <c r="J9" s="19"/>
      <c r="K9" s="19"/>
      <c r="L9" s="21"/>
      <c r="M9" s="22">
        <f>SUM($M$7:$M$8)</f>
        <v>19098100</v>
      </c>
      <c r="N9" s="22">
        <f>M9*1.18</f>
        <v>22535758</v>
      </c>
      <c r="O9" s="2"/>
    </row>
    <row r="10" spans="1:30" s="11" customFormat="1" x14ac:dyDescent="0.25">
      <c r="B10" s="16"/>
      <c r="C10" s="16"/>
      <c r="D10" s="2"/>
      <c r="E10" s="2"/>
      <c r="F10" s="16"/>
      <c r="G10" s="16"/>
      <c r="H10" s="16"/>
      <c r="I10" s="16"/>
      <c r="J10" s="16"/>
      <c r="K10" s="16"/>
      <c r="L10" s="16"/>
      <c r="M10" s="16" t="s">
        <v>20</v>
      </c>
      <c r="N10" s="32">
        <f>N9-M9</f>
        <v>3437658</v>
      </c>
      <c r="O10" s="2"/>
    </row>
    <row r="11" spans="1:30" x14ac:dyDescent="0.25">
      <c r="A11" s="11"/>
      <c r="B11" s="64" t="s">
        <v>62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11"/>
      <c r="Q11" s="11"/>
      <c r="R11" s="11"/>
      <c r="S11" s="11"/>
      <c r="T11" s="11"/>
      <c r="U11" s="11"/>
      <c r="V11" s="11"/>
      <c r="W11" s="11"/>
      <c r="X11" s="11"/>
      <c r="Y11" s="11"/>
      <c r="AD11" s="11"/>
    </row>
    <row r="12" spans="1:30" x14ac:dyDescent="0.25">
      <c r="B12" s="64" t="s">
        <v>3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</row>
    <row r="13" spans="1:30" ht="30.75" customHeight="1" x14ac:dyDescent="0.25">
      <c r="B13" s="63" t="s">
        <v>4</v>
      </c>
      <c r="C13" s="63"/>
      <c r="D13" s="63"/>
      <c r="E13" s="78" t="s">
        <v>65</v>
      </c>
      <c r="F13" s="78"/>
      <c r="G13" s="78"/>
      <c r="H13" s="78"/>
      <c r="I13" s="78"/>
      <c r="J13" s="78"/>
      <c r="K13" s="78"/>
      <c r="L13" s="78"/>
      <c r="M13" s="78"/>
      <c r="N13" s="78"/>
      <c r="O13" s="80"/>
    </row>
    <row r="14" spans="1:30" ht="32.1" customHeight="1" x14ac:dyDescent="0.25">
      <c r="B14" s="57" t="s">
        <v>5</v>
      </c>
      <c r="C14" s="57"/>
      <c r="D14" s="57"/>
      <c r="E14" s="78" t="s">
        <v>45</v>
      </c>
      <c r="F14" s="78"/>
      <c r="G14" s="78"/>
      <c r="H14" s="78"/>
      <c r="I14" s="78"/>
      <c r="J14" s="78"/>
      <c r="K14" s="78"/>
      <c r="L14" s="78"/>
      <c r="M14" s="78"/>
      <c r="N14" s="78"/>
      <c r="O14" s="80"/>
      <c r="P14" s="2"/>
      <c r="Q14" s="2"/>
      <c r="R14" s="2"/>
      <c r="S14" s="2"/>
      <c r="T14" s="2"/>
      <c r="U14" s="2"/>
    </row>
    <row r="15" spans="1:30" ht="15" customHeight="1" x14ac:dyDescent="0.25">
      <c r="A15" s="11"/>
      <c r="B15" s="68" t="s">
        <v>6</v>
      </c>
      <c r="C15" s="69"/>
      <c r="D15" s="70"/>
      <c r="E15" s="62" t="s">
        <v>46</v>
      </c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11"/>
    </row>
    <row r="16" spans="1:30" s="11" customFormat="1" ht="15" customHeight="1" x14ac:dyDescent="0.25">
      <c r="B16" s="71"/>
      <c r="C16" s="72"/>
      <c r="D16" s="73"/>
      <c r="E16" s="62" t="s">
        <v>47</v>
      </c>
      <c r="F16" s="62"/>
      <c r="G16" s="62"/>
      <c r="H16" s="62"/>
      <c r="I16" s="62"/>
      <c r="J16" s="62"/>
      <c r="K16" s="62"/>
      <c r="L16" s="62"/>
      <c r="M16" s="62"/>
      <c r="N16" s="62"/>
      <c r="O16" s="62"/>
      <c r="Q16"/>
      <c r="R16"/>
      <c r="S16"/>
      <c r="T16"/>
      <c r="U16"/>
      <c r="V16"/>
      <c r="W16"/>
      <c r="X16"/>
      <c r="Y16"/>
      <c r="AD16"/>
    </row>
    <row r="17" spans="1:30" s="11" customFormat="1" ht="15" customHeight="1" x14ac:dyDescent="0.25">
      <c r="B17" s="71"/>
      <c r="C17" s="72"/>
      <c r="D17" s="73"/>
      <c r="E17" s="62" t="s">
        <v>48</v>
      </c>
      <c r="F17" s="62"/>
      <c r="G17" s="62"/>
      <c r="H17" s="62"/>
      <c r="I17" s="62"/>
      <c r="J17" s="62"/>
      <c r="K17" s="62"/>
      <c r="L17" s="62"/>
      <c r="M17" s="62"/>
      <c r="N17" s="62"/>
      <c r="O17" s="62"/>
    </row>
    <row r="18" spans="1:30" s="11" customFormat="1" ht="15" customHeight="1" x14ac:dyDescent="0.25">
      <c r="B18" s="71"/>
      <c r="C18" s="72"/>
      <c r="D18" s="73"/>
      <c r="E18" s="31" t="s">
        <v>50</v>
      </c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30" s="11" customFormat="1" ht="15" customHeight="1" x14ac:dyDescent="0.25">
      <c r="B19" s="71"/>
      <c r="C19" s="72"/>
      <c r="D19" s="73"/>
      <c r="E19" s="31" t="s">
        <v>51</v>
      </c>
      <c r="F19" s="31"/>
      <c r="G19" s="31"/>
      <c r="H19" s="31"/>
      <c r="I19" s="31"/>
      <c r="J19" s="31"/>
      <c r="K19" s="31"/>
      <c r="L19" s="31"/>
      <c r="M19" s="31"/>
      <c r="N19" s="31"/>
      <c r="O19" s="31"/>
    </row>
    <row r="20" spans="1:30" s="11" customFormat="1" ht="15" customHeight="1" x14ac:dyDescent="0.25">
      <c r="B20" s="71"/>
      <c r="C20" s="72"/>
      <c r="D20" s="73"/>
      <c r="E20" s="31" t="s">
        <v>52</v>
      </c>
      <c r="F20" s="31"/>
      <c r="G20" s="31"/>
      <c r="H20" s="31"/>
      <c r="I20" s="31"/>
      <c r="J20" s="31"/>
      <c r="K20" s="31"/>
      <c r="L20" s="31"/>
      <c r="M20" s="31"/>
      <c r="N20" s="31"/>
      <c r="O20" s="31"/>
    </row>
    <row r="21" spans="1:30" s="11" customFormat="1" ht="35.25" customHeight="1" x14ac:dyDescent="0.25">
      <c r="B21" s="71"/>
      <c r="C21" s="72"/>
      <c r="D21" s="73"/>
      <c r="E21" s="77" t="s">
        <v>54</v>
      </c>
      <c r="F21" s="78"/>
      <c r="G21" s="78"/>
      <c r="H21" s="78"/>
      <c r="I21" s="78"/>
      <c r="J21" s="78"/>
      <c r="K21" s="78"/>
      <c r="L21" s="78"/>
      <c r="M21" s="78"/>
      <c r="N21" s="78"/>
      <c r="O21" s="78"/>
    </row>
    <row r="22" spans="1:30" ht="15" customHeight="1" x14ac:dyDescent="0.25">
      <c r="A22" s="11"/>
      <c r="B22" s="74"/>
      <c r="C22" s="75"/>
      <c r="D22" s="76"/>
      <c r="E22" s="62" t="s">
        <v>49</v>
      </c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11"/>
      <c r="Q22" s="11"/>
      <c r="R22" s="11"/>
      <c r="S22" s="11"/>
      <c r="T22" s="11"/>
      <c r="U22" s="11"/>
      <c r="V22" s="11"/>
      <c r="W22" s="11"/>
      <c r="X22" s="11"/>
      <c r="Y22" s="11"/>
      <c r="AD22" s="11"/>
    </row>
    <row r="23" spans="1:30" ht="19.5" customHeight="1" x14ac:dyDescent="0.25">
      <c r="A23" s="11"/>
      <c r="B23" s="65" t="s">
        <v>23</v>
      </c>
      <c r="C23" s="66"/>
      <c r="D23" s="67"/>
      <c r="E23" s="62" t="s">
        <v>53</v>
      </c>
      <c r="F23" s="62"/>
      <c r="G23" s="62"/>
      <c r="H23" s="62"/>
      <c r="I23" s="62"/>
      <c r="J23" s="62"/>
      <c r="K23" s="62"/>
      <c r="L23" s="62"/>
      <c r="M23" s="62"/>
      <c r="N23" s="62"/>
      <c r="O23" s="79"/>
      <c r="P23" s="11"/>
    </row>
    <row r="24" spans="1:30" x14ac:dyDescent="0.25">
      <c r="B24" s="57" t="s">
        <v>7</v>
      </c>
      <c r="C24" s="57"/>
      <c r="D24" s="57"/>
      <c r="E24" s="62" t="s">
        <v>55</v>
      </c>
      <c r="F24" s="62"/>
      <c r="G24" s="62"/>
      <c r="H24" s="62"/>
      <c r="I24" s="62"/>
      <c r="J24" s="62"/>
      <c r="K24" s="62"/>
      <c r="L24" s="62"/>
      <c r="M24" s="62"/>
      <c r="N24" s="62"/>
      <c r="O24" s="79"/>
      <c r="Q24" s="11"/>
      <c r="R24" s="11"/>
      <c r="S24" s="11"/>
      <c r="T24" s="11"/>
      <c r="U24" s="11"/>
      <c r="V24" s="11"/>
      <c r="W24" s="11"/>
      <c r="X24" s="11"/>
      <c r="Y24" s="11"/>
      <c r="AD24" s="11"/>
    </row>
    <row r="25" spans="1:30" s="11" customFormat="1" x14ac:dyDescent="0.25">
      <c r="A25"/>
      <c r="B25" s="57" t="s">
        <v>8</v>
      </c>
      <c r="C25" s="57"/>
      <c r="D25" s="57"/>
      <c r="E25" s="62" t="s">
        <v>56</v>
      </c>
      <c r="F25" s="62"/>
      <c r="G25" s="62"/>
      <c r="H25" s="62"/>
      <c r="I25" s="62"/>
      <c r="J25" s="62"/>
      <c r="K25" s="62"/>
      <c r="L25" s="62"/>
      <c r="M25" s="62"/>
      <c r="N25" s="62"/>
      <c r="O25" s="79"/>
      <c r="P25"/>
      <c r="Q25"/>
      <c r="R25"/>
      <c r="S25"/>
      <c r="T25"/>
      <c r="U25"/>
      <c r="V25"/>
      <c r="W25"/>
      <c r="X25"/>
      <c r="Y25"/>
      <c r="AD25"/>
    </row>
    <row r="26" spans="1:30" x14ac:dyDescent="0.25">
      <c r="A26" s="11"/>
      <c r="B26" s="27"/>
      <c r="C26" s="27"/>
      <c r="D26" s="27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11"/>
      <c r="Q26" s="11"/>
      <c r="R26" s="11"/>
      <c r="S26" s="11"/>
      <c r="T26" s="11"/>
      <c r="U26" s="11"/>
      <c r="V26" s="11"/>
      <c r="W26" s="11"/>
      <c r="X26" s="11"/>
      <c r="Y26" s="11"/>
      <c r="AD26" s="11"/>
    </row>
    <row r="28" spans="1:30" x14ac:dyDescent="0.25">
      <c r="F28" s="3"/>
    </row>
  </sheetData>
  <mergeCells count="29">
    <mergeCell ref="E13:O13"/>
    <mergeCell ref="E14:O14"/>
    <mergeCell ref="E16:O16"/>
    <mergeCell ref="E23:O23"/>
    <mergeCell ref="B2:O2"/>
    <mergeCell ref="B4:B5"/>
    <mergeCell ref="D4:D5"/>
    <mergeCell ref="N4:N5"/>
    <mergeCell ref="O4:O5"/>
    <mergeCell ref="E4:E5"/>
    <mergeCell ref="F4:F5"/>
    <mergeCell ref="G4:K4"/>
    <mergeCell ref="C4:C5"/>
    <mergeCell ref="B24:D24"/>
    <mergeCell ref="B25:D25"/>
    <mergeCell ref="M4:M5"/>
    <mergeCell ref="L4:L5"/>
    <mergeCell ref="E15:O15"/>
    <mergeCell ref="E17:O17"/>
    <mergeCell ref="B13:D13"/>
    <mergeCell ref="B12:O12"/>
    <mergeCell ref="B14:D14"/>
    <mergeCell ref="B23:D23"/>
    <mergeCell ref="E22:O22"/>
    <mergeCell ref="B11:O11"/>
    <mergeCell ref="B15:D22"/>
    <mergeCell ref="E21:O21"/>
    <mergeCell ref="E24:O24"/>
    <mergeCell ref="E25:O25"/>
  </mergeCells>
  <pageMargins left="0.39370078740157483" right="0.39370078740157483" top="0.39370078740157483" bottom="0.39370078740157483" header="0.31496062992125984" footer="0.31496062992125984"/>
  <pageSetup paperSize="9" scale="6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opLeftCell="A5" workbookViewId="0">
      <selection activeCell="A6" sqref="A6"/>
    </sheetView>
  </sheetViews>
  <sheetFormatPr defaultRowHeight="15" x14ac:dyDescent="0.25"/>
  <cols>
    <col min="1" max="1" width="23.42578125" customWidth="1"/>
    <col min="2" max="2" width="12.7109375" customWidth="1"/>
    <col min="3" max="3" width="11.7109375" customWidth="1"/>
    <col min="5" max="5" width="11.42578125" customWidth="1"/>
    <col min="10" max="10" width="29.7109375" customWidth="1"/>
  </cols>
  <sheetData>
    <row r="1" spans="1:10" ht="15.75" thickBot="1" x14ac:dyDescent="0.3">
      <c r="A1" s="87" t="s">
        <v>66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ht="18.75" x14ac:dyDescent="0.25">
      <c r="A2" s="88" t="s">
        <v>67</v>
      </c>
      <c r="B2" s="90" t="s">
        <v>68</v>
      </c>
      <c r="C2" s="91"/>
      <c r="D2" s="92"/>
      <c r="E2" s="93" t="s">
        <v>69</v>
      </c>
      <c r="F2" s="91"/>
      <c r="G2" s="94"/>
      <c r="H2" s="33" t="s">
        <v>70</v>
      </c>
      <c r="I2" s="95" t="s">
        <v>71</v>
      </c>
      <c r="J2" s="88" t="s">
        <v>72</v>
      </c>
    </row>
    <row r="3" spans="1:10" ht="19.5" thickBot="1" x14ac:dyDescent="0.3">
      <c r="A3" s="89"/>
      <c r="B3" s="34" t="s">
        <v>73</v>
      </c>
      <c r="C3" s="35" t="s">
        <v>74</v>
      </c>
      <c r="D3" s="36" t="s">
        <v>75</v>
      </c>
      <c r="E3" s="35" t="s">
        <v>76</v>
      </c>
      <c r="F3" s="37" t="s">
        <v>77</v>
      </c>
      <c r="G3" s="38" t="s">
        <v>78</v>
      </c>
      <c r="H3" s="39" t="s">
        <v>79</v>
      </c>
      <c r="I3" s="96"/>
      <c r="J3" s="89"/>
    </row>
    <row r="4" spans="1:10" ht="150.75" thickBot="1" x14ac:dyDescent="0.3">
      <c r="A4" s="41" t="s">
        <v>90</v>
      </c>
      <c r="B4" s="42"/>
      <c r="C4" s="43"/>
      <c r="D4" s="44"/>
      <c r="E4" s="45">
        <v>69</v>
      </c>
      <c r="F4" s="46"/>
      <c r="G4" s="47"/>
      <c r="H4" s="41"/>
      <c r="I4" s="46" t="s">
        <v>80</v>
      </c>
      <c r="J4" s="48" t="s">
        <v>81</v>
      </c>
    </row>
    <row r="5" spans="1:10" ht="188.25" thickBot="1" x14ac:dyDescent="0.3">
      <c r="A5" s="41" t="s">
        <v>90</v>
      </c>
      <c r="B5" s="50"/>
      <c r="C5" s="51"/>
      <c r="D5" s="52"/>
      <c r="E5" s="53"/>
      <c r="F5" s="54">
        <v>40</v>
      </c>
      <c r="G5" s="55"/>
      <c r="H5" s="49"/>
      <c r="I5" s="54" t="s">
        <v>82</v>
      </c>
      <c r="J5" s="56" t="s">
        <v>83</v>
      </c>
    </row>
    <row r="6" spans="1:10" ht="244.5" thickBot="1" x14ac:dyDescent="0.3">
      <c r="A6" s="41" t="s">
        <v>90</v>
      </c>
      <c r="B6" s="42">
        <v>700</v>
      </c>
      <c r="C6" s="43">
        <v>1300</v>
      </c>
      <c r="D6" s="44">
        <v>1100</v>
      </c>
      <c r="E6" s="45">
        <v>121</v>
      </c>
      <c r="F6" s="46">
        <v>200</v>
      </c>
      <c r="G6" s="47">
        <v>274</v>
      </c>
      <c r="H6" s="41">
        <v>40</v>
      </c>
      <c r="I6" s="46" t="s">
        <v>84</v>
      </c>
      <c r="J6" s="48" t="s">
        <v>85</v>
      </c>
    </row>
  </sheetData>
  <mergeCells count="6">
    <mergeCell ref="A1:J1"/>
    <mergeCell ref="A2:A3"/>
    <mergeCell ref="B2:D2"/>
    <mergeCell ref="E2:G2"/>
    <mergeCell ref="I2:I3"/>
    <mergeCell ref="J2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K5" sqref="K5"/>
    </sheetView>
  </sheetViews>
  <sheetFormatPr defaultRowHeight="15" x14ac:dyDescent="0.25"/>
  <cols>
    <col min="1" max="1" width="30.85546875" customWidth="1"/>
    <col min="2" max="2" width="13.42578125" customWidth="1"/>
    <col min="3" max="3" width="12.140625" customWidth="1"/>
    <col min="4" max="4" width="11.140625" customWidth="1"/>
    <col min="5" max="5" width="11.5703125" customWidth="1"/>
    <col min="6" max="6" width="11" customWidth="1"/>
    <col min="7" max="7" width="12.28515625" customWidth="1"/>
    <col min="8" max="8" width="16.28515625" customWidth="1"/>
    <col min="9" max="9" width="33.42578125" customWidth="1"/>
  </cols>
  <sheetData>
    <row r="1" spans="1:9" s="102" customFormat="1" ht="19.5" thickBot="1" x14ac:dyDescent="0.3">
      <c r="A1" s="97" t="s">
        <v>66</v>
      </c>
      <c r="B1" s="98"/>
      <c r="C1" s="98"/>
      <c r="D1" s="98"/>
      <c r="E1" s="98"/>
      <c r="F1" s="98"/>
      <c r="G1" s="98"/>
      <c r="H1" s="98"/>
      <c r="I1" s="99"/>
    </row>
    <row r="2" spans="1:9" s="102" customFormat="1" ht="18.75" x14ac:dyDescent="0.25">
      <c r="A2" s="88" t="s">
        <v>67</v>
      </c>
      <c r="B2" s="95" t="s">
        <v>68</v>
      </c>
      <c r="C2" s="95"/>
      <c r="D2" s="95"/>
      <c r="E2" s="103" t="s">
        <v>69</v>
      </c>
      <c r="F2" s="104"/>
      <c r="G2" s="105"/>
      <c r="H2" s="95" t="s">
        <v>71</v>
      </c>
      <c r="I2" s="88" t="s">
        <v>72</v>
      </c>
    </row>
    <row r="3" spans="1:9" s="102" customFormat="1" ht="19.5" thickBot="1" x14ac:dyDescent="0.3">
      <c r="A3" s="89"/>
      <c r="B3" s="106" t="s">
        <v>73</v>
      </c>
      <c r="C3" s="106" t="s">
        <v>74</v>
      </c>
      <c r="D3" s="40" t="s">
        <v>75</v>
      </c>
      <c r="E3" s="107" t="s">
        <v>76</v>
      </c>
      <c r="F3" s="108" t="s">
        <v>77</v>
      </c>
      <c r="G3" s="109" t="s">
        <v>78</v>
      </c>
      <c r="H3" s="96"/>
      <c r="I3" s="89"/>
    </row>
    <row r="4" spans="1:9" s="102" customFormat="1" ht="113.25" thickBot="1" x14ac:dyDescent="0.3">
      <c r="A4" s="110" t="s">
        <v>91</v>
      </c>
      <c r="B4" s="111"/>
      <c r="C4" s="112"/>
      <c r="D4" s="113"/>
      <c r="E4" s="114">
        <v>5</v>
      </c>
      <c r="F4" s="112"/>
      <c r="G4" s="115"/>
      <c r="H4" s="116" t="s">
        <v>86</v>
      </c>
      <c r="I4" s="117" t="s">
        <v>87</v>
      </c>
    </row>
    <row r="5" spans="1:9" s="102" customFormat="1" ht="188.25" thickBot="1" x14ac:dyDescent="0.3">
      <c r="A5" s="110" t="s">
        <v>91</v>
      </c>
      <c r="B5" s="118"/>
      <c r="C5" s="119"/>
      <c r="D5" s="120">
        <v>78</v>
      </c>
      <c r="E5" s="121"/>
      <c r="F5" s="119"/>
      <c r="G5" s="122"/>
      <c r="H5" s="123" t="s">
        <v>88</v>
      </c>
      <c r="I5" s="100" t="s">
        <v>89</v>
      </c>
    </row>
    <row r="6" spans="1:9" s="102" customFormat="1" ht="225.75" thickBot="1" x14ac:dyDescent="0.3">
      <c r="A6" s="110" t="s">
        <v>91</v>
      </c>
      <c r="B6" s="124">
        <v>50</v>
      </c>
      <c r="C6" s="125">
        <v>70</v>
      </c>
      <c r="D6" s="126">
        <v>70</v>
      </c>
      <c r="E6" s="127">
        <v>30</v>
      </c>
      <c r="F6" s="125">
        <v>40</v>
      </c>
      <c r="G6" s="128">
        <v>40</v>
      </c>
      <c r="H6" s="129" t="s">
        <v>84</v>
      </c>
      <c r="I6" s="101" t="s">
        <v>85</v>
      </c>
    </row>
  </sheetData>
  <mergeCells count="6">
    <mergeCell ref="A1:I1"/>
    <mergeCell ref="A2:A3"/>
    <mergeCell ref="B2:D2"/>
    <mergeCell ref="E2:G2"/>
    <mergeCell ref="H2:H3"/>
    <mergeCell ref="I2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9" t="s">
        <v>25</v>
      </c>
      <c r="B5" t="e">
        <f>XLR_ERRNAME</f>
        <v>#NAME?</v>
      </c>
    </row>
    <row r="6" spans="1:19" x14ac:dyDescent="0.25">
      <c r="A6" t="s">
        <v>26</v>
      </c>
      <c r="B6">
        <v>8061</v>
      </c>
      <c r="C6" s="30" t="s">
        <v>27</v>
      </c>
      <c r="D6">
        <v>4918</v>
      </c>
      <c r="E6" s="30" t="s">
        <v>28</v>
      </c>
      <c r="F6" s="30" t="s">
        <v>29</v>
      </c>
      <c r="G6" s="30" t="s">
        <v>30</v>
      </c>
      <c r="H6" s="30" t="s">
        <v>31</v>
      </c>
      <c r="I6" s="30" t="s">
        <v>32</v>
      </c>
      <c r="J6" s="30" t="s">
        <v>28</v>
      </c>
      <c r="K6" s="30" t="s">
        <v>33</v>
      </c>
      <c r="L6" s="30" t="s">
        <v>34</v>
      </c>
      <c r="M6" s="30" t="s">
        <v>35</v>
      </c>
      <c r="N6" s="30" t="s">
        <v>31</v>
      </c>
      <c r="O6">
        <v>1655</v>
      </c>
      <c r="P6" s="30" t="s">
        <v>36</v>
      </c>
      <c r="Q6">
        <v>1</v>
      </c>
      <c r="R6" s="30" t="s">
        <v>37</v>
      </c>
      <c r="S6" s="30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№ 1.1</vt:lpstr>
      <vt:lpstr>График поставки Опора 7,5 м</vt:lpstr>
      <vt:lpstr>График поставки Опора 9,5 м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Мигранова Регина Фангизовна</cp:lastModifiedBy>
  <cp:lastPrinted>2014-11-22T10:49:46Z</cp:lastPrinted>
  <dcterms:created xsi:type="dcterms:W3CDTF">2013-12-19T08:11:42Z</dcterms:created>
  <dcterms:modified xsi:type="dcterms:W3CDTF">2014-12-04T08:56:46Z</dcterms:modified>
</cp:coreProperties>
</file>