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Аукцион\06. Июнь\МСП_НР_Поставка средств пожаротушения\Закупочная\"/>
    </mc:Choice>
  </mc:AlternateContent>
  <xr:revisionPtr revIDLastSave="0" documentId="8_{C16505E4-9E72-4B3C-A4C9-8B02086B8462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Спецификация" sheetId="1" r:id="rId1"/>
    <sheet name="XLR_NoRangeSheet" sheetId="2" state="veryHidden" r:id="rId2"/>
  </sheets>
  <definedNames>
    <definedName name="Query1">Спецификация!$A$11:$K$11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Спецификация!$A$16:$K$16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H9" i="1" l="1"/>
  <c r="I9" i="1" s="1"/>
  <c r="H8" i="1" l="1"/>
  <c r="I8" i="1" s="1"/>
  <c r="H7" i="1"/>
  <c r="I7" i="1" s="1"/>
  <c r="H10" i="1" l="1"/>
  <c r="I10" i="1" l="1"/>
  <c r="I11" i="1" s="1"/>
  <c r="H11" i="1"/>
  <c r="B5" i="2"/>
  <c r="I12" i="1" l="1"/>
</calcChain>
</file>

<file path=xl/sharedStrings.xml><?xml version="1.0" encoding="utf-8"?>
<sst xmlns="http://schemas.openxmlformats.org/spreadsheetml/2006/main" count="52" uniqueCount="42">
  <si>
    <t>№ п.п.</t>
  </si>
  <si>
    <t>Описание</t>
  </si>
  <si>
    <t>Транспортировка товара:</t>
  </si>
  <si>
    <t>Особые условия</t>
  </si>
  <si>
    <t>СПЕЦИФИКАЦИЯ</t>
  </si>
  <si>
    <t>Eд.изм</t>
  </si>
  <si>
    <t>в т.ч. НДС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</si>
  <si>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</si>
  <si>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</si>
  <si>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</si>
  <si>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</si>
  <si>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</si>
  <si>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Проверка, испытание противопожарного водопровода ЦАУ</t>
  </si>
  <si>
    <t>Протасов А.В., тел. , эл.почта:</t>
  </si>
  <si>
    <t/>
  </si>
  <si>
    <t>Старцев В.Ю.</t>
  </si>
  <si>
    <t>Сентябрь 2015</t>
  </si>
  <si>
    <t>Старцев Вадим Юрьевич</t>
  </si>
  <si>
    <t>шт.</t>
  </si>
  <si>
    <t>Контактное лицо по тех. вопросам</t>
  </si>
  <si>
    <t>Требуемые сроки поставки:</t>
  </si>
  <si>
    <t>Поставщик предоставляет вместе с товаром следующие документы: 1. Паспорт; 2. Руководство по эксплуатации на русском языке; 3. Сертификат соответствия стандартам РФ.</t>
  </si>
  <si>
    <t>г. Уфа, ул. Каспийская, 14</t>
  </si>
  <si>
    <t>Кол-во</t>
  </si>
  <si>
    <t>Начальная (максимальная) цена за единицу измерения без НДС, включая стоимость тары и доставку, рубли РФ</t>
  </si>
  <si>
    <t xml:space="preserve"> 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</si>
  <si>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</si>
  <si>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Адрес поставки</t>
  </si>
  <si>
    <t>Доставка товара осуществляется силами и за счет Поставщика, по адресу: Республика Башкортостан, г. Уфа ул. Каспийская, д. 14</t>
  </si>
  <si>
    <t>Не менее 24 месяцев.</t>
  </si>
  <si>
    <t>Огнетушитель углекислотный ОУ-3</t>
  </si>
  <si>
    <t xml:space="preserve">Предельная сумма лота составляет: 1 223 320 рублей 74 копейки с учетом НДС 20%  </t>
  </si>
  <si>
    <t xml:space="preserve">Вместимость корпуса 4.02 л; масса заряда двуокиси углерода 3-0.15кг; огнетушащая способность по классу пожаров: - модельный очаг класса В -34B; длина струи ОТВ не менее 3м; диапазон температур эксплуатации-40 +50 °С; рабочее давление в корпусе 5.88 МПа; величина утечки в год не более 50г; продолжительность подачи ОТВ не менее 8c; масса брутто не более 10.5кг; габаритные размеры (высота, диаметр) 490мм, 135мм; дата выпуска не ранее 1 квартала 2020 года; срок службы 10лет. Комплектация: огнетушитель, раструб, трубка выкидная. Наличие несмываемой маркировки баллона огнетушителя; предохранительной пломбы на ЗПУ, срабатывающей при повышении давления внутри баллона сверх нормы; маркировки на запорном устройстве огнетушителя с указанием веса баллона с запорным устройством без ОТВ. </t>
  </si>
  <si>
    <t>Емкость воды не менее 15 литров; производительность не менее 2,25 л/мин; длина струи: распыленной-не менее 3,5 метра, компактной-не менее 8,5 метров;  ширина захвата распыленной струи (на расстоянии 2 метра) не более 1,2 метра; габаритные размеры (ВхДхШ) не более 470х330х145 мм; конструктивная масса сухого ранца в сборе не более 2,5 кг. Емкость: пластиковая, ударопрочная, химостойкая; с двумя горловинами диаметром 10 см каждая для заполнения водой; съемный поддон; для защиты спины рабочего на емкость наклеена влагостойкая, теплоизолирующая прокладка; заплечные ремни с регулировкой длины и фиксаторами; поясная стяжка; в комплекте два стакана объемом не менее 500 мл, один стакн с фильтром-сеткой. Ручной насос-гиропульт на основе поршневого насоса двойного действия с наконечником-соплом для регулирования дальности струи и размера факела распыления.</t>
  </si>
  <si>
    <t>Ранцевый лесной огнетушитель</t>
  </si>
  <si>
    <t xml:space="preserve">Cоответствие с ГОСТ 58202-2018; устойчивость к открытому огню с температурой 800 градусов-не менее 20 с; устойчивое восприятие к соприкосновению с нагретой до 400 градусов твердой поверхностью-не менее 30 c; устойчивость к влиянию теплового потока плотностью 8,0 кВт/м2-не менее 240 с; способность выдерживать влияние температуры окружающей среды до +200 градусов С-не менее 60 с; cпособность выдерживать влияние температуры окружающей среды до -70 градусов С-не менее 60 с; масса накидки-не более 1,2 кг; распределенный вес перемещаемых пострадавших людей-не менее 270 кг; в комплекте чехол-сумка из водонепроницаемой ткани и капюшон; срок гарантийного эксплуатации-не менее 5 лет; срок гарантийного хранения-не менее 10 лет.
</t>
  </si>
  <si>
    <t xml:space="preserve">Специальная огнестойкая защитная накидка
</t>
  </si>
  <si>
    <t>Генератор огнетушащего аэрозоля с комбинированным узлом запуска</t>
  </si>
  <si>
    <t>РАЗДЕЛ IV. Техническое задание</t>
  </si>
  <si>
    <t>В течение 10 (десяти)  календарных дней с момента подписания договора.</t>
  </si>
  <si>
    <t xml:space="preserve"> Рыбаков А.П., телефон (347) 221-55-51, e.mail: a.rybakov@bashtel.ru</t>
  </si>
  <si>
    <t xml:space="preserve">Предназначен для получения огнетушащего аэрозоля и подачи его в защищаемое помещение  при ликвидации пожаров подкласса А2 и класса  В, а также локализации пожаров подкласса А1 посредством ингибирования химических процессов, происходящих в пламени, высокодисперсными частицами (аэрозолем) солей щелочных металлов, выделяющимися при сгорании аэрозолеобразующего заряда и способных находиться во взвешенном состоянии в течение длительного времени. В комплекте с электрическим комбинированным вкручиваемым узлом запуска с термохимическим шнуром (устанавливается снаружи), минимальное значение  пускового тока - 0,4 А; максимальное значение  пускового тока - 5 А; вид тока - постоянный; длительность электрического импульса - не менее 0,5 с; сопротивление  электрической цепи узла запуска - 2,5 - 5 Ом (без дополнительных резисторов). Выделяемое тепло не более 8253 кДж; выход аэрозоля по радиусу; максимальный защищаемый объем герметичного помещения-48 м3; масса снаряженного генератора 4,5±0,3 кг; масса аэрозолеобразуещего заряда-2,4±0,1 кг; размер  зоны  пожароопасности 500 мм; максимальная температура корпуса генератора  во время работы не  должна превышать 150 °С; огнетушащая способность аэрозоля 0,05 кг/м3; время работы 30-50 сек; габаритные размеры диаметр 217±2 мм, высота 104±2 мм; интервал рабочих температур ± 50 °С; дата выпуска не ранее 1 квартала 2020 года; срок службы генератора-10 лет. Вероятность  безотказного пуска не менее 0,98 при доверительном интервале 0,8. Вероятность возникновения отказа генератора не выше 0,04 при доверительном интервале 0,8. Генератор должен сохранять свою целостность, работоспособность и не самозапускаться при свободном падении с высоты 1 м на бетонную площадку толщиной не менее 100 мм или на стальной лист толщиной не менее 16 мм. В паспорте и на этикетке должны быть указаны номера партий аэрозолеобразующего заряда,  генератора, даты  изготовления, масса заряда и максимальный объем, на который рассчитан данный генератор  и символы класса и подкласса пожара, тушение которых обеспечивает данный генератор по ГОСТ 27331-87.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</si>
</sst>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/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4" fontId="2" fillId="0" borderId="3" xfId="0" applyNumberFormat="1" applyFont="1" applyBorder="1" applyAlignment="1">
      <alignment horizontal="center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" fontId="2" fillId="0" borderId="2" xfId="0" applyNumberFormat="1" applyFont="1" applyBorder="1"/>
    <xf numFmtId="4" fontId="2" fillId="0" borderId="1" xfId="0" applyNumberFormat="1" applyFont="1" applyBorder="1" applyAlignment="1">
      <alignment horizontal="center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B1:N19"/>
  <sheetViews>
    <sheetView tabSelected="1" topLeftCell="A10" zoomScale="80" zoomScaleNormal="80" workbookViewId="0">
      <selection activeCell="B2" sqref="B2:J2"/>
    </sheetView>
  </sheetViews>
  <sheetFormatPr defaultRowHeight="15" x14ac:dyDescent="0.25"/>
  <cols>
    <col min="1" max="1" width="0.85546875" style="3" customWidth="1"/>
    <col min="2" max="2" width="8.42578125" style="3" customWidth="1"/>
    <col min="3" max="3" width="24.28515625" style="3" customWidth="1"/>
    <col min="4" max="4" width="90.42578125" style="3" customWidth="1"/>
    <col min="5" max="6" width="9.140625" style="3"/>
    <col min="7" max="7" width="17.85546875" style="3" customWidth="1"/>
    <col min="8" max="8" width="16.85546875" style="3" customWidth="1"/>
    <col min="9" max="9" width="17.7109375" style="3" customWidth="1"/>
    <col min="10" max="10" width="18.7109375" style="3" customWidth="1"/>
    <col min="11" max="11" width="3.28515625" style="3" customWidth="1"/>
    <col min="12" max="16384" width="9.140625" style="3"/>
  </cols>
  <sheetData>
    <row r="1" spans="2:14" x14ac:dyDescent="0.25">
      <c r="B1" s="40" t="s">
        <v>38</v>
      </c>
      <c r="C1" s="41"/>
      <c r="D1" s="41"/>
      <c r="J1" s="4"/>
    </row>
    <row r="2" spans="2:14" x14ac:dyDescent="0.25">
      <c r="B2" s="44" t="s">
        <v>4</v>
      </c>
      <c r="C2" s="44"/>
      <c r="D2" s="44"/>
      <c r="E2" s="44"/>
      <c r="F2" s="44"/>
      <c r="G2" s="44"/>
      <c r="H2" s="44"/>
      <c r="I2" s="44"/>
      <c r="J2" s="44"/>
    </row>
    <row r="3" spans="2:14" x14ac:dyDescent="0.25">
      <c r="C3" s="5"/>
      <c r="D3" s="6"/>
      <c r="K3" s="7"/>
    </row>
    <row r="4" spans="2:14" ht="15" customHeight="1" x14ac:dyDescent="0.25">
      <c r="B4" s="34" t="s">
        <v>0</v>
      </c>
      <c r="C4" s="34" t="s">
        <v>7</v>
      </c>
      <c r="D4" s="34" t="s">
        <v>1</v>
      </c>
      <c r="E4" s="34" t="s">
        <v>5</v>
      </c>
      <c r="F4" s="38" t="s">
        <v>23</v>
      </c>
      <c r="G4" s="49" t="s">
        <v>24</v>
      </c>
      <c r="H4" s="47" t="s">
        <v>25</v>
      </c>
      <c r="I4" s="43" t="s">
        <v>26</v>
      </c>
      <c r="J4" s="34" t="s">
        <v>27</v>
      </c>
      <c r="K4" s="7"/>
    </row>
    <row r="5" spans="2:14" s="8" customFormat="1" ht="74.25" customHeight="1" x14ac:dyDescent="0.25">
      <c r="B5" s="34"/>
      <c r="C5" s="34"/>
      <c r="D5" s="34"/>
      <c r="E5" s="34"/>
      <c r="F5" s="39"/>
      <c r="G5" s="50"/>
      <c r="H5" s="48"/>
      <c r="I5" s="43"/>
      <c r="J5" s="34"/>
    </row>
    <row r="6" spans="2:14" s="8" customFormat="1" ht="24.75" customHeight="1" x14ac:dyDescent="0.25">
      <c r="B6" s="25">
        <v>1</v>
      </c>
      <c r="C6" s="25">
        <v>2</v>
      </c>
      <c r="D6" s="25">
        <v>3</v>
      </c>
      <c r="E6" s="25">
        <v>4</v>
      </c>
      <c r="F6" s="25">
        <v>5</v>
      </c>
      <c r="G6" s="25">
        <v>6</v>
      </c>
      <c r="H6" s="25">
        <v>7</v>
      </c>
      <c r="I6" s="25">
        <v>8</v>
      </c>
      <c r="J6" s="25">
        <v>9</v>
      </c>
    </row>
    <row r="7" spans="2:14" s="8" customFormat="1" ht="158.25" customHeight="1" x14ac:dyDescent="0.25">
      <c r="B7" s="9">
        <v>1</v>
      </c>
      <c r="C7" s="26" t="s">
        <v>34</v>
      </c>
      <c r="D7" s="26" t="s">
        <v>33</v>
      </c>
      <c r="E7" s="9" t="s">
        <v>18</v>
      </c>
      <c r="F7" s="9">
        <v>60</v>
      </c>
      <c r="G7" s="23">
        <v>3291.7</v>
      </c>
      <c r="H7" s="23">
        <f>F7*G7</f>
        <v>197502</v>
      </c>
      <c r="I7" s="23">
        <f>H7*1.2</f>
        <v>237002.4</v>
      </c>
      <c r="J7" s="24" t="s">
        <v>22</v>
      </c>
    </row>
    <row r="8" spans="2:14" ht="146.25" customHeight="1" x14ac:dyDescent="0.25">
      <c r="B8" s="9">
        <v>2</v>
      </c>
      <c r="C8" s="26" t="s">
        <v>36</v>
      </c>
      <c r="D8" s="26" t="s">
        <v>35</v>
      </c>
      <c r="E8" s="9" t="s">
        <v>18</v>
      </c>
      <c r="F8" s="9">
        <v>75</v>
      </c>
      <c r="G8" s="23">
        <v>1041.67</v>
      </c>
      <c r="H8" s="23">
        <f>F8*G8</f>
        <v>78125.25</v>
      </c>
      <c r="I8" s="23">
        <f>H8*1.2</f>
        <v>93750.3</v>
      </c>
      <c r="J8" s="24" t="s">
        <v>22</v>
      </c>
    </row>
    <row r="9" spans="2:14" ht="380.25" customHeight="1" x14ac:dyDescent="0.25">
      <c r="B9" s="9">
        <v>3</v>
      </c>
      <c r="C9" s="26" t="s">
        <v>37</v>
      </c>
      <c r="D9" s="26" t="s">
        <v>41</v>
      </c>
      <c r="E9" s="9" t="s">
        <v>18</v>
      </c>
      <c r="F9" s="9">
        <v>60</v>
      </c>
      <c r="G9" s="23">
        <v>5833.33</v>
      </c>
      <c r="H9" s="23">
        <f>F9*G9</f>
        <v>349999.8</v>
      </c>
      <c r="I9" s="23">
        <f>H9*1.2</f>
        <v>419999.75999999995</v>
      </c>
      <c r="J9" s="24" t="s">
        <v>22</v>
      </c>
    </row>
    <row r="10" spans="2:14" ht="146.25" customHeight="1" x14ac:dyDescent="0.25">
      <c r="B10" s="9">
        <v>4</v>
      </c>
      <c r="C10" s="26" t="s">
        <v>30</v>
      </c>
      <c r="D10" s="10" t="s">
        <v>32</v>
      </c>
      <c r="E10" s="9" t="s">
        <v>18</v>
      </c>
      <c r="F10" s="22">
        <v>430</v>
      </c>
      <c r="G10" s="23">
        <v>915.83</v>
      </c>
      <c r="H10" s="23">
        <f>F10*G10</f>
        <v>393806.9</v>
      </c>
      <c r="I10" s="23">
        <f>H10*1.2</f>
        <v>472568.28</v>
      </c>
      <c r="J10" s="24" t="s">
        <v>22</v>
      </c>
    </row>
    <row r="11" spans="2:14" x14ac:dyDescent="0.25">
      <c r="B11" s="12"/>
      <c r="C11" s="13"/>
      <c r="D11" s="13"/>
      <c r="E11" s="14"/>
      <c r="F11" s="14"/>
      <c r="G11" s="27"/>
      <c r="H11" s="11">
        <f>SUM(H7:H10)</f>
        <v>1019433.9500000001</v>
      </c>
      <c r="I11" s="15">
        <f>SUM(I7:I10)</f>
        <v>1223320.74</v>
      </c>
      <c r="J11" s="16"/>
    </row>
    <row r="12" spans="2:14" x14ac:dyDescent="0.25">
      <c r="B12" s="17"/>
      <c r="C12" s="18"/>
      <c r="D12" s="18"/>
      <c r="E12" s="17"/>
      <c r="F12" s="17"/>
      <c r="G12" s="17"/>
      <c r="H12" s="19" t="s">
        <v>6</v>
      </c>
      <c r="I12" s="28">
        <f>I11-H11</f>
        <v>203886.78999999992</v>
      </c>
      <c r="J12" s="16"/>
    </row>
    <row r="13" spans="2:14" x14ac:dyDescent="0.25">
      <c r="B13" s="35" t="s">
        <v>31</v>
      </c>
      <c r="C13" s="36"/>
      <c r="D13" s="36"/>
      <c r="E13" s="36"/>
      <c r="F13" s="36"/>
      <c r="G13" s="36"/>
      <c r="H13" s="36"/>
      <c r="I13" s="36"/>
      <c r="J13" s="37"/>
    </row>
    <row r="14" spans="2:14" x14ac:dyDescent="0.25">
      <c r="B14" s="42" t="s">
        <v>20</v>
      </c>
      <c r="C14" s="42"/>
      <c r="D14" s="32" t="s">
        <v>39</v>
      </c>
      <c r="E14" s="32"/>
      <c r="F14" s="32"/>
      <c r="G14" s="32"/>
      <c r="H14" s="32"/>
      <c r="I14" s="32"/>
      <c r="J14" s="33"/>
    </row>
    <row r="15" spans="2:14" ht="32.1" customHeight="1" x14ac:dyDescent="0.25">
      <c r="B15" s="42" t="s">
        <v>2</v>
      </c>
      <c r="C15" s="42"/>
      <c r="D15" s="51" t="s">
        <v>28</v>
      </c>
      <c r="E15" s="51"/>
      <c r="F15" s="51"/>
      <c r="G15" s="51"/>
      <c r="H15" s="51"/>
      <c r="I15" s="51"/>
      <c r="J15" s="52"/>
      <c r="K15" s="16"/>
      <c r="L15" s="16"/>
      <c r="M15" s="16"/>
      <c r="N15" s="16"/>
    </row>
    <row r="16" spans="2:14" ht="27.75" customHeight="1" x14ac:dyDescent="0.25">
      <c r="B16" s="42" t="s">
        <v>3</v>
      </c>
      <c r="C16" s="42"/>
      <c r="D16" s="29" t="s">
        <v>21</v>
      </c>
      <c r="E16" s="30"/>
      <c r="F16" s="30"/>
      <c r="G16" s="30"/>
      <c r="H16" s="30"/>
      <c r="I16" s="30"/>
      <c r="J16" s="31"/>
    </row>
    <row r="17" spans="2:10" x14ac:dyDescent="0.25">
      <c r="B17" s="45" t="s">
        <v>8</v>
      </c>
      <c r="C17" s="46"/>
      <c r="D17" s="32" t="s">
        <v>29</v>
      </c>
      <c r="E17" s="32"/>
      <c r="F17" s="32"/>
      <c r="G17" s="32"/>
      <c r="H17" s="32"/>
      <c r="I17" s="32"/>
      <c r="J17" s="33"/>
    </row>
    <row r="18" spans="2:10" x14ac:dyDescent="0.25">
      <c r="B18" s="42" t="s">
        <v>19</v>
      </c>
      <c r="C18" s="42"/>
      <c r="D18" s="32" t="s">
        <v>40</v>
      </c>
      <c r="E18" s="32"/>
      <c r="F18" s="32"/>
      <c r="G18" s="32"/>
      <c r="H18" s="32"/>
      <c r="I18" s="32"/>
      <c r="J18" s="33"/>
    </row>
    <row r="19" spans="2:10" ht="19.5" customHeight="1" x14ac:dyDescent="0.25">
      <c r="B19" s="20"/>
      <c r="C19" s="20"/>
      <c r="D19" s="21"/>
      <c r="E19" s="21"/>
      <c r="F19" s="21"/>
      <c r="G19" s="21"/>
      <c r="H19" s="21"/>
      <c r="I19" s="21"/>
      <c r="J19" s="21"/>
    </row>
  </sheetData>
  <mergeCells count="22">
    <mergeCell ref="B1:D1"/>
    <mergeCell ref="B18:C18"/>
    <mergeCell ref="I4:I5"/>
    <mergeCell ref="B2:J2"/>
    <mergeCell ref="B15:C15"/>
    <mergeCell ref="B14:C14"/>
    <mergeCell ref="B4:B5"/>
    <mergeCell ref="B17:C17"/>
    <mergeCell ref="D4:D5"/>
    <mergeCell ref="E4:E5"/>
    <mergeCell ref="H4:H5"/>
    <mergeCell ref="G4:G5"/>
    <mergeCell ref="D18:J18"/>
    <mergeCell ref="D15:J15"/>
    <mergeCell ref="D17:J17"/>
    <mergeCell ref="B16:C16"/>
    <mergeCell ref="D16:J16"/>
    <mergeCell ref="D14:J14"/>
    <mergeCell ref="C4:C5"/>
    <mergeCell ref="J4:J5"/>
    <mergeCell ref="B13:J13"/>
    <mergeCell ref="F4:F5"/>
  </mergeCells>
  <pageMargins left="0.78740157480314965" right="0.39370078740157483" top="0.78740157480314965" bottom="0.39370078740157483" header="0.31496062992125984" footer="0.31496062992125984"/>
  <pageSetup paperSize="9" scale="62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9</v>
      </c>
      <c r="B5" t="e">
        <f>XLR_ERRNAME</f>
        <v>#NAME?</v>
      </c>
    </row>
    <row r="6" spans="1:14" x14ac:dyDescent="0.25">
      <c r="A6" t="s">
        <v>10</v>
      </c>
      <c r="B6">
        <v>8753</v>
      </c>
      <c r="C6" s="2" t="s">
        <v>11</v>
      </c>
      <c r="D6">
        <v>6330</v>
      </c>
      <c r="E6" s="2" t="s">
        <v>12</v>
      </c>
      <c r="F6" s="2" t="s">
        <v>13</v>
      </c>
      <c r="G6" s="2" t="s">
        <v>14</v>
      </c>
      <c r="H6" s="2" t="s">
        <v>14</v>
      </c>
      <c r="I6" s="2" t="s">
        <v>15</v>
      </c>
      <c r="J6" s="2" t="s">
        <v>12</v>
      </c>
      <c r="K6" s="2" t="s">
        <v>16</v>
      </c>
      <c r="L6" s="2" t="s">
        <v>17</v>
      </c>
      <c r="M6" s="2" t="s">
        <v>14</v>
      </c>
      <c r="N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Спецификация</vt:lpstr>
      <vt:lpstr>Query1</vt:lpstr>
      <vt:lpstr>Query3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Старцев Вадим Юрьевич</dc:creator>
  <cp:lastModifiedBy>Данилова Татьяна Владимировна</cp:lastModifiedBy>
  <cp:lastPrinted>2020-06-22T10:47:42Z</cp:lastPrinted>
  <dcterms:created xsi:type="dcterms:W3CDTF">2013-12-19T08:11:42Z</dcterms:created>
  <dcterms:modified xsi:type="dcterms:W3CDTF">2020-06-22T10:48:32Z</dcterms:modified>
</cp:coreProperties>
</file>