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 activeTab="1"/>
  </bookViews>
  <sheets>
    <sheet name="Приложение 1 1" sheetId="2" r:id="rId1"/>
    <sheet name="Приложение 1 2" sheetId="3" r:id="rId2"/>
  </sheets>
  <calcPr calcId="152511"/>
</workbook>
</file>

<file path=xl/calcChain.xml><?xml version="1.0" encoding="utf-8"?>
<calcChain xmlns="http://schemas.openxmlformats.org/spreadsheetml/2006/main">
  <c r="O12" i="3"/>
  <c r="O11"/>
  <c r="O10"/>
  <c r="O9"/>
  <c r="O8"/>
  <c r="O7"/>
  <c r="O13" s="1"/>
  <c r="O11" i="2"/>
  <c r="O10"/>
  <c r="O9"/>
  <c r="O8"/>
  <c r="O7"/>
  <c r="O12" s="1"/>
</calcChain>
</file>

<file path=xl/sharedStrings.xml><?xml version="1.0" encoding="utf-8"?>
<sst xmlns="http://schemas.openxmlformats.org/spreadsheetml/2006/main" count="173" uniqueCount="92">
  <si>
    <t>Приложение 1.1</t>
  </si>
  <si>
    <t>СПЕЦИФИКАЦИЯ</t>
  </si>
  <si>
    <t>ЛОТ</t>
  </si>
  <si>
    <t>Поставка аккумуляторных батарей GFM, PC</t>
  </si>
  <si>
    <t>Группа главного энергетика (ГГЭ)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</si>
  <si>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</si>
  <si>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</si>
  <si>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</si>
  <si>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</si>
  <si>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</si>
  <si>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</si>
  <si>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</si>
  <si>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</si>
  <si>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</si>
  <si>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</si>
  <si>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</si>
  <si>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</si>
  <si>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</si>
  <si>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</si>
  <si>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</si>
  <si>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</si>
  <si>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26223</t>
  </si>
  <si>
    <t>АККУМУЛЯТОР  GP 1272</t>
  </si>
  <si>
    <t>Аккумуляторная батарея на 12 вольт, ёмкостью 7,2 А/ч, являются необслуживаемыми, серии AGM</t>
  </si>
  <si>
    <t>шт</t>
  </si>
  <si>
    <t xml:space="preserve">  кол-во: 1; г.Бирск, ул. Бурновская, д.10; Выдрин Ю.А. 89173483781</t>
  </si>
  <si>
    <t>12585</t>
  </si>
  <si>
    <t>АККУМУЛЯТОР АКБ 7АЧ</t>
  </si>
  <si>
    <t>Герметичный аккумулятор.Напряжение 12Вольт Ёмкость 7Ач Максимальный ток заряда 1,2А</t>
  </si>
  <si>
    <t>36306</t>
  </si>
  <si>
    <t>БАТАРЕЯ АККУМУЛЯТОРОВ 6GFM-100X</t>
  </si>
  <si>
    <t>36308</t>
  </si>
  <si>
    <t>БАТАРЕЯ АККУМУЛЯТОРОВ 6GFM-38X</t>
  </si>
  <si>
    <t>36309</t>
  </si>
  <si>
    <t>БАТАРЕЯ АККУМУЛЯТОРОВ 6GFM-50X</t>
  </si>
  <si>
    <t>Аккумуляторная батарея на 12 вольт, ёмкостью 50 А/ч, являются необслуживаемыми, серии AGM</t>
  </si>
  <si>
    <t xml:space="preserve">  кол-во: 4; г.Бирск, ул. Бурновская, д.10; Выдрин Ю.А. 89173483781</t>
  </si>
  <si>
    <t>36310</t>
  </si>
  <si>
    <t>БАТАРЕЯ АККУМУЛЯТОРОВ 6GFM-65X</t>
  </si>
  <si>
    <t>5170</t>
  </si>
  <si>
    <t>СТЕЛЛАЖ АККУМУЛЯТОРНЫЙ 6GFM-100X</t>
  </si>
  <si>
    <t xml:space="preserve">  кол-во: 3; с. Месягутово, ул. Коммунистическая, д.24; Фазылов В.С. 89063756161;  кол-во: 1; г. Уфа, ул. Каспийская, д.14; Мухаметшина З.Р. 89018173671</t>
  </si>
  <si>
    <t>43366</t>
  </si>
  <si>
    <t>БАТАРЕЯ АККУМУЛЯТОРНАЯ РС12/180  В КОМПЛЕКТЕ С ПЕРЕМЫЧКАМИ</t>
  </si>
  <si>
    <t xml:space="preserve">  кол-во: 20; г. Уфа, ул. Каспийская, д.14; Мухаметшина З.Р. 89018173671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</si>
  <si>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</si>
  <si>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</si>
  <si>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</si>
  <si>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</si>
  <si>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</si>
  <si>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Гарантийные обязательства</t>
  </si>
  <si>
    <t xml:space="preserve">Срок службы </t>
  </si>
  <si>
    <t>Инициатор закупки:</t>
  </si>
  <si>
    <t>Хайруллин Р.Х., тел. 2506685, эл.почта:</t>
  </si>
  <si>
    <t>Контактное лицо по тех. Вопросам</t>
  </si>
  <si>
    <t>Хайруллин Радик Хакимович тел 8-(347)-250-66-85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</si>
  <si>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</si>
  <si>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Хайруллин Радик Хакимович</t>
  </si>
  <si>
    <t>тел.</t>
  </si>
  <si>
    <t>2506685</t>
  </si>
  <si>
    <t>эл.почта</t>
  </si>
  <si>
    <t/>
  </si>
  <si>
    <t>Инвестиционная деятельность</t>
  </si>
  <si>
    <t xml:space="preserve">  кол-во: 32; г. Белорецк, ул.Ленина, д.41; Кузнецов Д.Н. 89051808865;  кол-во: 13; г.Бирск, ул. Бурновская, д.10; Выдрин Ю.А. 89173483781;  кол-во: 50; г. Мелеуз, ул. Воровского, д.2; Киреева В.Р. 89371692391;  кол-во: 9; с. Месягутово, ул. Коммунистичесская, д.24; Фазылов В.С. 89063756161;  кол-во: 12; г. Сибай, ул. Индустриальное шоссе, д.2; Устьянцева Л.А. 89279417186;  кол-во: 4; г. Стерлитамак, ул. Коммунистическая, д.30; Секварова С.В. 89656487022;  кол-во: 8; г. Туймазы, ул. Гафурова, д.60; Николачев А.П. 89018173670;  кол-во: 29; г. Уфа, ул. Каспийская, д.14; Мухаметшина З.Р. 89018173671</t>
  </si>
  <si>
    <t xml:space="preserve">  кол-во: 55; г. Белорецк, ул.Ленина, д.41; Кузнецов Д.Н. 89051808865;  кол-во: 15; г.Бирск, ул. Бурновская, д.10; Выдрин Ю.А. 89173483781;  кол-во: 4; г. Мелеуз, ул. Воровского, д.2; Киреева В.Р. 89371692391;  кол-во: 28; г. Сибай, ул. Индустриальное шосссе, д.2; Устьянцева Л.А. 89279417186;  кол-во: 16; г. Стерлитамак, ул. Коммунистическая, д.30; Секварова С.В. 89656487022;  кол-во: 12; г. Туймазы, ул. Гафурова, д.60; Николаичев А.П. 89018173670;  кол-во: 20; г. Уфа, ул. Каспийская, д.14; Мухаметшина З.. 89018173671</t>
  </si>
  <si>
    <t xml:space="preserve">  кол-во: 5; г. Белорецк, ул.Ленина, д.41; Кузнецов Д.Н. 89051808865;  кол-во: 20; г.Бирск, ул. Бурновская, д.10; Выдрин Ю.А. 89173483781;  кол-во: 21; с. Месягутово, ул. Коммунистическая, д.24; Фазылов В.С. 89063756161;  кол-во: 8; г. Сибай, ул. Индустрииальное шоссе, д.2; Устьянцева Л.А. 89279417186;  кол-во: 32; г. Стерлитамак, ул. Коммунистическая, д.30; Секварова С.В. 89656487022;  кол-во: 24; г. Туймазы, ул. Гафурова, д.60; Николаичев А.П. 89018173670;  кол-во: 56; г. Уфа, ул. Каспийская, д.14; Мухаетшина З.Р. 89018173671</t>
  </si>
  <si>
    <t>Операционная деятельность</t>
  </si>
  <si>
    <t xml:space="preserve">  кол-во: 10; г.Бирск, ул. Бурновская, д.10; Выдрин Ю.А. 89173483781</t>
  </si>
  <si>
    <t xml:space="preserve">  кол-во: 12; г.Бирск, ул. Бурновская, д.10; Выдрин Ю.А. 89173483781;  кол-во: 4; г. Сибай, ул. Индустриальное шоссе, д.2; Устьянцева Л.А. 89279417186</t>
  </si>
  <si>
    <t>Приложение 1.2</t>
  </si>
  <si>
    <t>Предельная сумма лота составляет:  4 440 576,83 руб. с НДС.</t>
  </si>
  <si>
    <t>Дата поставки до 15 июня</t>
  </si>
  <si>
    <t>не менее 24 месяца</t>
  </si>
  <si>
    <t>Предельная сумма лота составляет:  982 487,82 руб. с НДС.</t>
  </si>
  <si>
    <t>не менее 12 лет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</si>
  <si>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 до адреса поставки.</t>
  </si>
  <si>
    <r>
      <t>Номинальная ёмкость при 10-ти часовом режиме разряда 100 А/ч; номинальное напряжение 12 В; напряжение непрерывного подзаряда 13,38 В;  среднесуточный саморазряд при хранении не более 0,1%; внутреннее сопротивление не хуже 5,0 оМо; количество циклов разряд-заряд не менее 450 (глубиной разряда 60% от С</t>
    </r>
    <r>
      <rPr>
        <sz val="11"/>
        <color theme="1"/>
        <rFont val="Calibri"/>
        <family val="2"/>
        <charset val="204"/>
      </rPr>
      <t>₁₀); масса не менее 36 кг.</t>
    </r>
  </si>
  <si>
    <r>
      <t>Номинальная ёмкость при 10-ти часовом режиме разряда 38 А/ч; номинальное напряжение 12 В; напряжение непрерывного подзаряда 13,5 В; среднесуточный саморазряд при хранении не более 0,1%; внутреннее сопротивление не хуже 9,8 мОм; количество циклов разряд-заряд не менее 450 (глубиной разряда 60% от С₁₀)</t>
    </r>
    <r>
      <rPr>
        <sz val="11"/>
        <color theme="1"/>
        <rFont val="Calibri"/>
        <family val="2"/>
        <charset val="204"/>
      </rPr>
      <t>; масса не менее 14 кг.</t>
    </r>
  </si>
  <si>
    <r>
      <t>Номинальная ёмкость при 10-ти часовом режиме разряда 65 А/ч; номинальное напряжение 12 В; напряжение непрерывного подзаряда 13,5 В; среднесуточный саморазряд при хранении не более 0,1%; внутреннее сопротивление не хуже 7,6 мОм; количество циклов разряд-заряд не менее 450 (глубиной разряда 60% от С₁₀)</t>
    </r>
    <r>
      <rPr>
        <sz val="11"/>
        <color theme="1"/>
        <rFont val="Calibri"/>
        <family val="2"/>
        <charset val="204"/>
      </rPr>
      <t>; масса не менее 25 кг.</t>
    </r>
  </si>
  <si>
    <t xml:space="preserve">Стеллаж под АКБ на 48 вольт (четыре блока) и ёмкостью на 100 А/ч. </t>
  </si>
  <si>
    <t>Технология -DRYFIT (с гелевым электролитом); Номинальная емкость аккумуляторов в режиме 10-и часового разряда (при 20ºС) - 165 Ач; Напряжение подзаряда, В/акк -13,6; Габаритные размеры (ДхШхВ), мм - 568х128х320, вес, кг - 58,4; Заявленный срок службы  (при 20ºС) - до 20 лет в буферном режиме. Быстрый заряд-высокая степень готовности к работе. Высокая цикличность 1600 циклов (при степени разряда 60%). Прочный полипропиленовый корпус, конструкция с фронтальным расположением выводов. Широкий диапазон рабочих температур от -40ºС до +50ºС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</si>
  <si>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 до адреса поставщика.</t>
  </si>
  <si>
    <t>157</t>
  </si>
  <si>
    <t>0</t>
  </si>
  <si>
    <t>150</t>
  </si>
  <si>
    <t>4</t>
  </si>
  <si>
    <t>166</t>
  </si>
  <si>
    <t>1</t>
  </si>
  <si>
    <t>10</t>
  </si>
  <si>
    <t>16</t>
  </si>
  <si>
    <t>20</t>
  </si>
  <si>
    <t>Герметизированные необслуживаемые свинцово-кислотные аккумуляторы, выполненные по технологии Dryfit и AGM. Исполнение с фронтальным расположением выводов для монтажа в стойки и шкафы 19". Поставка должна быть комплектной и полностью соответствовать спецификации Приложения. Поставщик обязан представить декларации о соответствии  на оборудование, зарегистрированные в Федеральном агентстве связи. Представить справку об опыте выполнения договоров поставок аккумуляторных батарей для ОАО «Ростелеком» и объектов связи с указанием объёмов поставок. Оборудование должно быть поставлено новым (не бывшим в использовании) в неповреждённой упаковке изготовителя, быть надлежащего качества, в соответствии с технической документацией. Производитель аккумуляторных батарей концерн "Coslight Nechnology International Group Limited" или батареи производства ЕXIDE TEXNOLOGIES (Германия).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</si>
</sst>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2" fillId="0" borderId="0"/>
    <xf numFmtId="0" fontId="9" fillId="0" borderId="0"/>
  </cellStyleXfs>
  <cellXfs count="87">
    <xf numFmtId="0" fontId="0" fillId="0" borderId="0" xfId="0"/>
    <xf numFmtId="0" fontId="9" fillId="0" borderId="0" xfId="3"/>
    <xf numFmtId="0" fontId="9" fillId="0" borderId="1" xfId="3" applyBorder="1" applyAlignment="1">
      <alignment vertical="top" wrapText="1"/>
    </xf>
    <xf numFmtId="0" fontId="9" fillId="0" borderId="0" xfId="3" applyBorder="1" applyAlignment="1">
      <alignment vertical="top" wrapText="1"/>
    </xf>
    <xf numFmtId="0" fontId="9" fillId="0" borderId="0" xfId="3" applyAlignment="1">
      <alignment horizontal="left"/>
    </xf>
    <xf numFmtId="0" fontId="9" fillId="0" borderId="1" xfId="3" applyBorder="1" applyAlignment="1">
      <alignment vertical="top"/>
    </xf>
    <xf numFmtId="164" fontId="9" fillId="0" borderId="1" xfId="3" applyNumberFormat="1" applyBorder="1" applyAlignment="1">
      <alignment horizontal="right" vertical="top" wrapText="1"/>
    </xf>
    <xf numFmtId="0" fontId="9" fillId="0" borderId="1" xfId="3" applyBorder="1" applyAlignment="1">
      <alignment horizontal="center" vertical="top"/>
    </xf>
    <xf numFmtId="0" fontId="13" fillId="0" borderId="2" xfId="3" applyFont="1" applyBorder="1" applyAlignment="1">
      <alignment horizontal="center" vertical="top" wrapText="1"/>
    </xf>
    <xf numFmtId="0" fontId="9" fillId="0" borderId="0" xfId="3" applyFont="1"/>
    <xf numFmtId="0" fontId="9" fillId="0" borderId="0" xfId="3" applyFont="1" applyAlignment="1">
      <alignment horizontal="left"/>
    </xf>
    <xf numFmtId="0" fontId="9" fillId="0" borderId="0" xfId="3" applyFont="1" applyAlignment="1">
      <alignment vertical="center" wrapText="1"/>
    </xf>
    <xf numFmtId="0" fontId="9" fillId="0" borderId="1" xfId="3" applyFont="1" applyBorder="1" applyAlignment="1">
      <alignment horizontal="center"/>
    </xf>
    <xf numFmtId="0" fontId="9" fillId="0" borderId="0" xfId="3" applyBorder="1"/>
    <xf numFmtId="0" fontId="9" fillId="0" borderId="3" xfId="3" applyBorder="1"/>
    <xf numFmtId="0" fontId="9" fillId="0" borderId="4" xfId="3" applyBorder="1" applyAlignment="1">
      <alignment vertical="top" wrapText="1"/>
    </xf>
    <xf numFmtId="0" fontId="9" fillId="0" borderId="4" xfId="3" applyBorder="1"/>
    <xf numFmtId="0" fontId="9" fillId="0" borderId="0" xfId="3" applyAlignment="1">
      <alignment horizontal="right"/>
    </xf>
    <xf numFmtId="0" fontId="9" fillId="0" borderId="5" xfId="3" applyBorder="1" applyAlignment="1">
      <alignment horizontal="right"/>
    </xf>
    <xf numFmtId="164" fontId="9" fillId="0" borderId="4" xfId="3" applyNumberFormat="1" applyBorder="1"/>
    <xf numFmtId="0" fontId="11" fillId="0" borderId="0" xfId="3" applyFont="1"/>
    <xf numFmtId="0" fontId="11" fillId="0" borderId="0" xfId="3" applyFont="1" applyAlignment="1">
      <alignment horizontal="left"/>
    </xf>
    <xf numFmtId="49" fontId="9" fillId="0" borderId="1" xfId="3" applyNumberFormat="1" applyBorder="1" applyAlignment="1">
      <alignment horizontal="left" vertical="top"/>
    </xf>
    <xf numFmtId="0" fontId="9" fillId="0" borderId="0" xfId="3" applyBorder="1" applyAlignment="1">
      <alignment horizontal="center"/>
    </xf>
    <xf numFmtId="0" fontId="9" fillId="0" borderId="0" xfId="3" applyBorder="1" applyAlignment="1">
      <alignment horizontal="left"/>
    </xf>
    <xf numFmtId="0" fontId="9" fillId="0" borderId="0" xfId="3"/>
    <xf numFmtId="0" fontId="9" fillId="0" borderId="1" xfId="3" applyBorder="1" applyAlignment="1">
      <alignment vertical="top" wrapText="1"/>
    </xf>
    <xf numFmtId="0" fontId="9" fillId="0" borderId="0" xfId="3" applyBorder="1" applyAlignment="1">
      <alignment vertical="top" wrapText="1"/>
    </xf>
    <xf numFmtId="0" fontId="9" fillId="0" borderId="0" xfId="3" applyAlignment="1">
      <alignment horizontal="left"/>
    </xf>
    <xf numFmtId="0" fontId="9" fillId="0" borderId="1" xfId="3" applyBorder="1" applyAlignment="1">
      <alignment vertical="top"/>
    </xf>
    <xf numFmtId="164" fontId="9" fillId="0" borderId="1" xfId="3" applyNumberFormat="1" applyBorder="1" applyAlignment="1">
      <alignment horizontal="right" vertical="top" wrapText="1"/>
    </xf>
    <xf numFmtId="0" fontId="9" fillId="0" borderId="1" xfId="3" applyBorder="1" applyAlignment="1">
      <alignment horizontal="center" vertical="top"/>
    </xf>
    <xf numFmtId="0" fontId="13" fillId="0" borderId="2" xfId="3" applyFont="1" applyBorder="1" applyAlignment="1">
      <alignment horizontal="center" vertical="top" wrapText="1"/>
    </xf>
    <xf numFmtId="0" fontId="9" fillId="0" borderId="0" xfId="3" applyFont="1"/>
    <xf numFmtId="0" fontId="9" fillId="0" borderId="0" xfId="3" applyFont="1" applyAlignment="1">
      <alignment horizontal="left"/>
    </xf>
    <xf numFmtId="0" fontId="9" fillId="0" borderId="0" xfId="3" applyFont="1" applyAlignment="1">
      <alignment vertical="center" wrapText="1"/>
    </xf>
    <xf numFmtId="0" fontId="9" fillId="0" borderId="1" xfId="3" applyFont="1" applyBorder="1" applyAlignment="1">
      <alignment horizontal="center"/>
    </xf>
    <xf numFmtId="0" fontId="9" fillId="0" borderId="0" xfId="3" applyBorder="1"/>
    <xf numFmtId="0" fontId="9" fillId="0" borderId="3" xfId="3" applyBorder="1"/>
    <xf numFmtId="0" fontId="9" fillId="0" borderId="4" xfId="3" applyBorder="1" applyAlignment="1">
      <alignment vertical="top" wrapText="1"/>
    </xf>
    <xf numFmtId="0" fontId="9" fillId="0" borderId="4" xfId="3" applyBorder="1"/>
    <xf numFmtId="0" fontId="9" fillId="0" borderId="0" xfId="3" applyAlignment="1">
      <alignment horizontal="right"/>
    </xf>
    <xf numFmtId="0" fontId="9" fillId="0" borderId="5" xfId="3" applyBorder="1" applyAlignment="1">
      <alignment horizontal="right"/>
    </xf>
    <xf numFmtId="164" fontId="9" fillId="0" borderId="4" xfId="3" applyNumberFormat="1" applyBorder="1"/>
    <xf numFmtId="164" fontId="9" fillId="0" borderId="1" xfId="3" applyNumberFormat="1" applyBorder="1" applyAlignment="1">
      <alignment horizontal="right"/>
    </xf>
    <xf numFmtId="0" fontId="11" fillId="0" borderId="0" xfId="3" applyFont="1"/>
    <xf numFmtId="0" fontId="11" fillId="0" borderId="0" xfId="3" applyFont="1" applyAlignment="1">
      <alignment horizontal="left"/>
    </xf>
    <xf numFmtId="49" fontId="9" fillId="0" borderId="1" xfId="3" applyNumberFormat="1" applyBorder="1" applyAlignment="1">
      <alignment horizontal="left" vertical="top"/>
    </xf>
    <xf numFmtId="0" fontId="9" fillId="0" borderId="0" xfId="3" applyBorder="1" applyAlignment="1">
      <alignment horizontal="center"/>
    </xf>
    <xf numFmtId="0" fontId="9" fillId="0" borderId="0" xfId="3" applyBorder="1" applyAlignment="1">
      <alignment horizontal="left"/>
    </xf>
    <xf numFmtId="0" fontId="8" fillId="0" borderId="1" xfId="3" applyFont="1" applyBorder="1" applyAlignment="1">
      <alignment vertical="top" wrapText="1"/>
    </xf>
    <xf numFmtId="164" fontId="15" fillId="0" borderId="1" xfId="3" applyNumberFormat="1" applyFont="1" applyBorder="1" applyAlignment="1">
      <alignment horizontal="right"/>
    </xf>
    <xf numFmtId="0" fontId="0" fillId="0" borderId="1" xfId="0" applyBorder="1" applyAlignment="1">
      <alignment vertical="top" wrapText="1"/>
    </xf>
    <xf numFmtId="0" fontId="5" fillId="0" borderId="1" xfId="3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49" fontId="3" fillId="0" borderId="1" xfId="3" applyNumberFormat="1" applyFont="1" applyBorder="1" applyAlignment="1">
      <alignment horizontal="left" vertical="top"/>
    </xf>
    <xf numFmtId="49" fontId="2" fillId="0" borderId="1" xfId="3" applyNumberFormat="1" applyFont="1" applyBorder="1" applyAlignment="1">
      <alignment horizontal="left" vertical="top"/>
    </xf>
    <xf numFmtId="0" fontId="9" fillId="0" borderId="6" xfId="3" applyBorder="1" applyAlignment="1">
      <alignment horizontal="left"/>
    </xf>
    <xf numFmtId="0" fontId="9" fillId="0" borderId="7" xfId="3" applyBorder="1" applyAlignment="1">
      <alignment horizontal="left"/>
    </xf>
    <xf numFmtId="0" fontId="9" fillId="0" borderId="8" xfId="3" applyBorder="1" applyAlignment="1">
      <alignment horizontal="left"/>
    </xf>
    <xf numFmtId="0" fontId="9" fillId="0" borderId="5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left"/>
    </xf>
    <xf numFmtId="0" fontId="4" fillId="0" borderId="6" xfId="3" applyFont="1" applyBorder="1" applyAlignment="1">
      <alignment horizontal="left" vertical="top" wrapText="1"/>
    </xf>
    <xf numFmtId="0" fontId="9" fillId="0" borderId="7" xfId="3" applyBorder="1" applyAlignment="1">
      <alignment horizontal="left" vertical="top" wrapText="1"/>
    </xf>
    <xf numFmtId="0" fontId="9" fillId="0" borderId="8" xfId="3" applyBorder="1" applyAlignment="1">
      <alignment horizontal="left" vertical="top" wrapText="1"/>
    </xf>
    <xf numFmtId="0" fontId="8" fillId="0" borderId="1" xfId="3" applyFont="1" applyBorder="1" applyAlignment="1">
      <alignment horizontal="left"/>
    </xf>
    <xf numFmtId="0" fontId="9" fillId="0" borderId="1" xfId="3" applyBorder="1" applyAlignment="1">
      <alignment horizontal="left"/>
    </xf>
    <xf numFmtId="0" fontId="9" fillId="0" borderId="1" xfId="3" applyBorder="1" applyAlignment="1">
      <alignment horizontal="center"/>
    </xf>
    <xf numFmtId="0" fontId="9" fillId="0" borderId="3" xfId="3" applyFont="1" applyBorder="1" applyAlignment="1">
      <alignment horizontal="center" vertical="top" wrapText="1"/>
    </xf>
    <xf numFmtId="0" fontId="9" fillId="0" borderId="9" xfId="3" applyFont="1" applyBorder="1" applyAlignment="1">
      <alignment horizontal="center" vertical="top" wrapText="1"/>
    </xf>
    <xf numFmtId="0" fontId="14" fillId="0" borderId="5" xfId="3" applyFont="1" applyBorder="1" applyAlignment="1">
      <alignment horizontal="center" vertical="top" wrapText="1"/>
    </xf>
    <xf numFmtId="0" fontId="9" fillId="0" borderId="2" xfId="3" applyFont="1" applyBorder="1" applyAlignment="1">
      <alignment horizontal="center" vertical="top" wrapText="1"/>
    </xf>
    <xf numFmtId="0" fontId="9" fillId="0" borderId="1" xfId="3" applyBorder="1" applyAlignment="1">
      <alignment horizontal="center" vertical="top"/>
    </xf>
    <xf numFmtId="0" fontId="1" fillId="0" borderId="1" xfId="3" applyFont="1" applyBorder="1" applyAlignment="1">
      <alignment horizontal="left" vertical="top" wrapText="1"/>
    </xf>
    <xf numFmtId="0" fontId="8" fillId="0" borderId="1" xfId="3" applyFont="1" applyBorder="1" applyAlignment="1">
      <alignment horizontal="left" vertical="top" wrapText="1"/>
    </xf>
    <xf numFmtId="0" fontId="9" fillId="0" borderId="6" xfId="3" applyBorder="1" applyAlignment="1">
      <alignment horizontal="center"/>
    </xf>
    <xf numFmtId="0" fontId="9" fillId="0" borderId="7" xfId="3" applyBorder="1" applyAlignment="1">
      <alignment horizontal="center"/>
    </xf>
    <xf numFmtId="0" fontId="9" fillId="0" borderId="8" xfId="3" applyBorder="1" applyAlignment="1">
      <alignment horizontal="center"/>
    </xf>
    <xf numFmtId="0" fontId="11" fillId="0" borderId="0" xfId="3" applyFont="1" applyAlignment="1">
      <alignment horizontal="center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/>
    </xf>
    <xf numFmtId="0" fontId="6" fillId="0" borderId="6" xfId="3" applyFont="1" applyBorder="1" applyAlignment="1">
      <alignment horizontal="left"/>
    </xf>
    <xf numFmtId="0" fontId="9" fillId="0" borderId="1" xfId="3" applyFont="1" applyBorder="1" applyAlignment="1">
      <alignment horizontal="center" vertical="top" wrapText="1"/>
    </xf>
    <xf numFmtId="0" fontId="7" fillId="0" borderId="6" xfId="3" applyFont="1" applyBorder="1" applyAlignment="1">
      <alignment horizontal="left" vertical="top" wrapText="1"/>
    </xf>
    <xf numFmtId="0" fontId="1" fillId="0" borderId="1" xfId="3" applyFont="1" applyBorder="1" applyAlignment="1">
      <alignment horizontal="left" wrapText="1"/>
    </xf>
    <xf numFmtId="0" fontId="9" fillId="0" borderId="1" xfId="3" applyBorder="1" applyAlignment="1">
      <alignment horizontal="left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9"/>
  <sheetViews>
    <sheetView topLeftCell="E1" zoomScale="85" zoomScaleNormal="85" workbookViewId="0">
      <selection activeCell="P1" sqref="P1"/>
    </sheetView>
  </sheetViews>
  <sheetFormatPr defaultRowHeight="15"/>
  <cols>
    <col min="1" max="1" width="1.5703125" customWidth="1"/>
    <col min="2" max="2" width="3.5703125" customWidth="1"/>
    <col min="3" max="3" width="6.7109375" customWidth="1"/>
    <col min="4" max="4" width="24.7109375" customWidth="1"/>
    <col min="5" max="5" width="8.5703125" customWidth="1"/>
    <col min="6" max="6" width="40.7109375" customWidth="1"/>
    <col min="7" max="12" width="5.7109375" customWidth="1"/>
    <col min="13" max="13" width="10.7109375" customWidth="1"/>
    <col min="14" max="15" width="12.7109375" customWidth="1"/>
    <col min="16" max="16" width="35.85546875" customWidth="1"/>
  </cols>
  <sheetData>
    <row r="1" spans="1:3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0</v>
      </c>
      <c r="O1" s="1"/>
      <c r="P1" s="17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>
      <c r="A2" s="1"/>
      <c r="B2" s="79" t="s">
        <v>1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>
      <c r="A3" s="1"/>
      <c r="B3" s="1" t="s">
        <v>2</v>
      </c>
      <c r="C3" s="1" t="s">
        <v>3</v>
      </c>
      <c r="D3" s="21"/>
      <c r="E3" s="21"/>
      <c r="F3" s="20" t="s">
        <v>4</v>
      </c>
      <c r="G3" s="1"/>
      <c r="H3" s="20"/>
      <c r="I3" s="1"/>
      <c r="J3" s="1"/>
      <c r="K3" s="1"/>
      <c r="L3" s="1"/>
      <c r="M3" s="1"/>
      <c r="N3" s="1" t="s">
        <v>62</v>
      </c>
      <c r="O3" s="1"/>
      <c r="P3" s="17"/>
      <c r="Q3" s="4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>
      <c r="A4" s="9"/>
      <c r="B4" s="80" t="s">
        <v>5</v>
      </c>
      <c r="C4" s="60" t="s">
        <v>6</v>
      </c>
      <c r="D4" s="80" t="s">
        <v>7</v>
      </c>
      <c r="E4" s="60" t="s">
        <v>8</v>
      </c>
      <c r="F4" s="80" t="s">
        <v>9</v>
      </c>
      <c r="G4" s="80" t="s">
        <v>10</v>
      </c>
      <c r="H4" s="81" t="s">
        <v>11</v>
      </c>
      <c r="I4" s="81"/>
      <c r="J4" s="81"/>
      <c r="K4" s="81"/>
      <c r="L4" s="81"/>
      <c r="M4" s="71" t="s">
        <v>12</v>
      </c>
      <c r="N4" s="69" t="s">
        <v>13</v>
      </c>
      <c r="O4" s="83" t="s">
        <v>14</v>
      </c>
      <c r="P4" s="80" t="s">
        <v>15</v>
      </c>
      <c r="Q4" s="10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1" ht="30">
      <c r="A5" s="11"/>
      <c r="B5" s="80"/>
      <c r="C5" s="61"/>
      <c r="D5" s="80"/>
      <c r="E5" s="61"/>
      <c r="F5" s="80"/>
      <c r="G5" s="80"/>
      <c r="H5" s="8" t="s">
        <v>16</v>
      </c>
      <c r="I5" s="8" t="s">
        <v>17</v>
      </c>
      <c r="J5" s="8" t="s">
        <v>18</v>
      </c>
      <c r="K5" s="8" t="s">
        <v>19</v>
      </c>
      <c r="L5" s="8" t="s">
        <v>20</v>
      </c>
      <c r="M5" s="72"/>
      <c r="N5" s="70"/>
      <c r="O5" s="83"/>
      <c r="P5" s="80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1">
      <c r="A6" s="9"/>
      <c r="B6" s="12">
        <v>1</v>
      </c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  <c r="O6" s="12">
        <v>14</v>
      </c>
      <c r="P6" s="12">
        <v>15</v>
      </c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ht="256.5" customHeight="1">
      <c r="A7" s="1"/>
      <c r="B7" s="7">
        <v>1</v>
      </c>
      <c r="C7" s="7" t="s">
        <v>29</v>
      </c>
      <c r="D7" s="2" t="s">
        <v>30</v>
      </c>
      <c r="E7" s="2"/>
      <c r="F7" s="52" t="s">
        <v>76</v>
      </c>
      <c r="G7" s="5" t="s">
        <v>24</v>
      </c>
      <c r="H7" s="55" t="s">
        <v>83</v>
      </c>
      <c r="I7" s="55" t="s">
        <v>82</v>
      </c>
      <c r="J7" s="55" t="s">
        <v>83</v>
      </c>
      <c r="K7" s="22">
        <v>0</v>
      </c>
      <c r="L7" s="22">
        <v>157</v>
      </c>
      <c r="M7" s="6">
        <v>10432.5</v>
      </c>
      <c r="N7" s="6">
        <v>1637902.5</v>
      </c>
      <c r="O7" s="6">
        <f>N7*1.18</f>
        <v>1932724.95</v>
      </c>
      <c r="P7" s="2" t="s">
        <v>63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229.5" customHeight="1">
      <c r="A8" s="1"/>
      <c r="B8" s="7">
        <v>2</v>
      </c>
      <c r="C8" s="7" t="s">
        <v>31</v>
      </c>
      <c r="D8" s="2" t="s">
        <v>32</v>
      </c>
      <c r="E8" s="2"/>
      <c r="F8" s="52" t="s">
        <v>77</v>
      </c>
      <c r="G8" s="5" t="s">
        <v>24</v>
      </c>
      <c r="H8" s="55" t="s">
        <v>83</v>
      </c>
      <c r="I8" s="55" t="s">
        <v>84</v>
      </c>
      <c r="J8" s="55" t="s">
        <v>83</v>
      </c>
      <c r="K8" s="22">
        <v>0</v>
      </c>
      <c r="L8" s="22">
        <v>150</v>
      </c>
      <c r="M8" s="6">
        <v>4815</v>
      </c>
      <c r="N8" s="6">
        <v>722250</v>
      </c>
      <c r="O8" s="6">
        <f>N8*1.18</f>
        <v>852255</v>
      </c>
      <c r="P8" s="2" t="s">
        <v>64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45" customHeight="1">
      <c r="A9" s="1"/>
      <c r="B9" s="7">
        <v>3</v>
      </c>
      <c r="C9" s="7" t="s">
        <v>33</v>
      </c>
      <c r="D9" s="2" t="s">
        <v>34</v>
      </c>
      <c r="E9" s="2"/>
      <c r="F9" s="2" t="s">
        <v>35</v>
      </c>
      <c r="G9" s="5" t="s">
        <v>24</v>
      </c>
      <c r="H9" s="22">
        <v>0</v>
      </c>
      <c r="I9" s="55" t="s">
        <v>85</v>
      </c>
      <c r="J9" s="55" t="s">
        <v>83</v>
      </c>
      <c r="K9" s="22">
        <v>0</v>
      </c>
      <c r="L9" s="22">
        <v>4</v>
      </c>
      <c r="M9" s="6">
        <v>7024.55</v>
      </c>
      <c r="N9" s="6">
        <v>28098.2</v>
      </c>
      <c r="O9" s="6">
        <f>N9*1.18</f>
        <v>33155.875999999997</v>
      </c>
      <c r="P9" s="2" t="s">
        <v>36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228.75" customHeight="1">
      <c r="A10" s="1"/>
      <c r="B10" s="7">
        <v>4</v>
      </c>
      <c r="C10" s="7" t="s">
        <v>37</v>
      </c>
      <c r="D10" s="2" t="s">
        <v>38</v>
      </c>
      <c r="E10" s="2"/>
      <c r="F10" s="52" t="s">
        <v>78</v>
      </c>
      <c r="G10" s="5" t="s">
        <v>24</v>
      </c>
      <c r="H10" s="55" t="s">
        <v>83</v>
      </c>
      <c r="I10" s="55" t="s">
        <v>86</v>
      </c>
      <c r="J10" s="55" t="s">
        <v>83</v>
      </c>
      <c r="K10" s="22">
        <v>0</v>
      </c>
      <c r="L10" s="22">
        <v>166</v>
      </c>
      <c r="M10" s="6">
        <v>8025</v>
      </c>
      <c r="N10" s="6">
        <v>1332150</v>
      </c>
      <c r="O10" s="6">
        <f>N10*1.18</f>
        <v>1571937</v>
      </c>
      <c r="P10" s="2" t="s">
        <v>65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79.5" customHeight="1">
      <c r="A11" s="1"/>
      <c r="B11" s="7">
        <v>5</v>
      </c>
      <c r="C11" s="7" t="s">
        <v>39</v>
      </c>
      <c r="D11" s="2" t="s">
        <v>40</v>
      </c>
      <c r="E11" s="2"/>
      <c r="F11" s="53" t="s">
        <v>79</v>
      </c>
      <c r="G11" s="5" t="s">
        <v>24</v>
      </c>
      <c r="H11" s="22">
        <v>0</v>
      </c>
      <c r="I11" s="55" t="s">
        <v>85</v>
      </c>
      <c r="J11" s="55" t="s">
        <v>83</v>
      </c>
      <c r="K11" s="22">
        <v>0</v>
      </c>
      <c r="L11" s="22">
        <v>4</v>
      </c>
      <c r="M11" s="6">
        <v>10700</v>
      </c>
      <c r="N11" s="6">
        <v>42800</v>
      </c>
      <c r="O11" s="6">
        <f>N11*1.18</f>
        <v>50504</v>
      </c>
      <c r="P11" s="2" t="s">
        <v>41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>
      <c r="A12" s="1"/>
      <c r="B12" s="14"/>
      <c r="C12" s="16"/>
      <c r="D12" s="15"/>
      <c r="E12" s="15"/>
      <c r="F12" s="15"/>
      <c r="G12" s="16"/>
      <c r="H12" s="16"/>
      <c r="I12" s="16"/>
      <c r="J12" s="16"/>
      <c r="K12" s="16"/>
      <c r="L12" s="16"/>
      <c r="M12" s="19"/>
      <c r="N12" s="51">
        <v>3763200.7</v>
      </c>
      <c r="O12" s="51">
        <f>SUM(O7:O11)</f>
        <v>4440576.8260000004</v>
      </c>
      <c r="P12" s="3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>
      <c r="A13" s="1"/>
      <c r="B13" s="13"/>
      <c r="C13" s="13"/>
      <c r="D13" s="3"/>
      <c r="E13" s="3"/>
      <c r="F13" s="3"/>
      <c r="G13" s="13"/>
      <c r="H13" s="13"/>
      <c r="I13" s="13"/>
      <c r="J13" s="13"/>
      <c r="K13" s="13"/>
      <c r="L13" s="13"/>
      <c r="M13" s="13"/>
      <c r="N13" s="13" t="s">
        <v>45</v>
      </c>
      <c r="O13" s="18">
        <v>677376.13</v>
      </c>
      <c r="P13" s="3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>
      <c r="A14" s="1"/>
      <c r="B14" s="66" t="s">
        <v>70</v>
      </c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>
      <c r="A15" s="1"/>
      <c r="B15" s="67" t="s">
        <v>46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>
      <c r="A16" s="1"/>
      <c r="B16" s="68" t="s">
        <v>47</v>
      </c>
      <c r="C16" s="68"/>
      <c r="D16" s="68"/>
      <c r="E16" s="62" t="s">
        <v>71</v>
      </c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30" customHeight="1">
      <c r="A17" s="1"/>
      <c r="B17" s="73" t="s">
        <v>48</v>
      </c>
      <c r="C17" s="73"/>
      <c r="D17" s="73"/>
      <c r="E17" s="63" t="s">
        <v>81</v>
      </c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5"/>
      <c r="Q17" s="3"/>
      <c r="R17" s="3"/>
      <c r="S17" s="3"/>
      <c r="T17" s="3"/>
      <c r="U17" s="3"/>
      <c r="V17" s="3"/>
      <c r="W17" s="1"/>
      <c r="X17" s="1"/>
      <c r="Y17" s="1"/>
      <c r="Z17" s="1"/>
      <c r="AA17" s="1"/>
      <c r="AB17" s="1"/>
      <c r="AC17" s="1"/>
      <c r="AD17" s="1"/>
      <c r="AE17" s="1"/>
    </row>
    <row r="18" spans="1:31" ht="91.5" customHeight="1">
      <c r="A18" s="1"/>
      <c r="B18" s="73" t="s">
        <v>49</v>
      </c>
      <c r="C18" s="73"/>
      <c r="D18" s="73"/>
      <c r="E18" s="74" t="s">
        <v>91</v>
      </c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>
      <c r="A19" s="1"/>
      <c r="B19" s="76" t="s">
        <v>50</v>
      </c>
      <c r="C19" s="77"/>
      <c r="D19" s="78"/>
      <c r="E19" s="62" t="s">
        <v>72</v>
      </c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9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>
      <c r="A20" s="1"/>
      <c r="B20" s="76" t="s">
        <v>51</v>
      </c>
      <c r="C20" s="77"/>
      <c r="D20" s="78"/>
      <c r="E20" s="82" t="s">
        <v>74</v>
      </c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9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>
      <c r="A21" s="1"/>
      <c r="B21" s="68" t="s">
        <v>52</v>
      </c>
      <c r="C21" s="68"/>
      <c r="D21" s="68"/>
      <c r="E21" s="57" t="s">
        <v>53</v>
      </c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9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>
      <c r="A22" s="1"/>
      <c r="B22" s="68" t="s">
        <v>54</v>
      </c>
      <c r="C22" s="68"/>
      <c r="D22" s="68"/>
      <c r="E22" s="57" t="s">
        <v>55</v>
      </c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9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>
      <c r="A23" s="1"/>
      <c r="B23" s="23"/>
      <c r="C23" s="23"/>
      <c r="D23" s="23"/>
      <c r="E23" s="23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>
      <c r="A24" s="1"/>
      <c r="B24" s="1" t="s">
        <v>56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>
      <c r="A27" s="1"/>
      <c r="B27" s="1"/>
      <c r="C27" s="1"/>
      <c r="D27" s="4" t="s">
        <v>57</v>
      </c>
      <c r="E27" s="4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>
      <c r="A28" s="1"/>
      <c r="B28" s="1" t="s">
        <v>58</v>
      </c>
      <c r="C28" s="1"/>
      <c r="D28" s="4" t="s">
        <v>59</v>
      </c>
      <c r="E28" s="4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>
      <c r="A29" s="1"/>
      <c r="B29" s="1" t="s">
        <v>60</v>
      </c>
      <c r="C29" s="1"/>
      <c r="D29" s="4" t="s">
        <v>61</v>
      </c>
      <c r="E29" s="4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</sheetData>
  <mergeCells count="28">
    <mergeCell ref="B19:D19"/>
    <mergeCell ref="E20:P20"/>
    <mergeCell ref="B4:B5"/>
    <mergeCell ref="D4:D5"/>
    <mergeCell ref="O4:O5"/>
    <mergeCell ref="P4:P5"/>
    <mergeCell ref="F4:F5"/>
    <mergeCell ref="B2:P2"/>
    <mergeCell ref="G4:G5"/>
    <mergeCell ref="H4:L4"/>
    <mergeCell ref="C4:C5"/>
    <mergeCell ref="B17:D17"/>
    <mergeCell ref="E22:P22"/>
    <mergeCell ref="E4:E5"/>
    <mergeCell ref="E16:P16"/>
    <mergeCell ref="E17:P17"/>
    <mergeCell ref="E19:P19"/>
    <mergeCell ref="B14:P14"/>
    <mergeCell ref="B22:D22"/>
    <mergeCell ref="N4:N5"/>
    <mergeCell ref="M4:M5"/>
    <mergeCell ref="B18:D18"/>
    <mergeCell ref="E18:P18"/>
    <mergeCell ref="B16:D16"/>
    <mergeCell ref="B15:P15"/>
    <mergeCell ref="B20:D20"/>
    <mergeCell ref="B21:D21"/>
    <mergeCell ref="E21:P21"/>
  </mergeCells>
  <pageMargins left="0" right="0" top="0" bottom="0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30"/>
  <sheetViews>
    <sheetView tabSelected="1" topLeftCell="J1" zoomScale="85" zoomScaleNormal="85" workbookViewId="0">
      <selection activeCell="P1" sqref="P1"/>
    </sheetView>
  </sheetViews>
  <sheetFormatPr defaultRowHeight="15"/>
  <cols>
    <col min="1" max="1" width="1.5703125" customWidth="1"/>
    <col min="2" max="2" width="3.7109375" customWidth="1"/>
    <col min="3" max="3" width="8.7109375" customWidth="1"/>
    <col min="4" max="4" width="25.7109375" customWidth="1"/>
    <col min="5" max="5" width="8.7109375" customWidth="1"/>
    <col min="6" max="6" width="40.7109375" customWidth="1"/>
    <col min="7" max="12" width="5.7109375" customWidth="1"/>
    <col min="13" max="15" width="13.7109375" customWidth="1"/>
    <col min="16" max="16" width="25" customWidth="1"/>
  </cols>
  <sheetData>
    <row r="1" spans="1:3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 t="s">
        <v>69</v>
      </c>
      <c r="O1" s="25"/>
      <c r="P1" s="41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</row>
    <row r="2" spans="1:31">
      <c r="A2" s="25"/>
      <c r="B2" s="79" t="s">
        <v>1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</row>
    <row r="3" spans="1:31">
      <c r="A3" s="25"/>
      <c r="B3" s="25" t="s">
        <v>2</v>
      </c>
      <c r="C3" s="25" t="s">
        <v>3</v>
      </c>
      <c r="D3" s="46"/>
      <c r="E3" s="46"/>
      <c r="F3" s="45" t="s">
        <v>4</v>
      </c>
      <c r="G3" s="25"/>
      <c r="H3" s="45"/>
      <c r="I3" s="25"/>
      <c r="J3" s="25"/>
      <c r="K3" s="25"/>
      <c r="L3" s="25"/>
      <c r="M3" s="25"/>
      <c r="N3" s="25" t="s">
        <v>66</v>
      </c>
      <c r="O3" s="25"/>
      <c r="P3" s="41"/>
      <c r="Q3" s="28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</row>
    <row r="4" spans="1:31" ht="69" customHeight="1">
      <c r="A4" s="33"/>
      <c r="B4" s="80" t="s">
        <v>5</v>
      </c>
      <c r="C4" s="60" t="s">
        <v>6</v>
      </c>
      <c r="D4" s="80" t="s">
        <v>7</v>
      </c>
      <c r="E4" s="60" t="s">
        <v>8</v>
      </c>
      <c r="F4" s="80" t="s">
        <v>9</v>
      </c>
      <c r="G4" s="80" t="s">
        <v>10</v>
      </c>
      <c r="H4" s="81" t="s">
        <v>11</v>
      </c>
      <c r="I4" s="81"/>
      <c r="J4" s="81"/>
      <c r="K4" s="81"/>
      <c r="L4" s="81"/>
      <c r="M4" s="71" t="s">
        <v>12</v>
      </c>
      <c r="N4" s="69" t="s">
        <v>13</v>
      </c>
      <c r="O4" s="83" t="s">
        <v>14</v>
      </c>
      <c r="P4" s="80" t="s">
        <v>15</v>
      </c>
      <c r="Q4" s="34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</row>
    <row r="5" spans="1:31" ht="69" customHeight="1">
      <c r="A5" s="35"/>
      <c r="B5" s="80"/>
      <c r="C5" s="61"/>
      <c r="D5" s="80"/>
      <c r="E5" s="61"/>
      <c r="F5" s="80"/>
      <c r="G5" s="80"/>
      <c r="H5" s="32" t="s">
        <v>16</v>
      </c>
      <c r="I5" s="32" t="s">
        <v>17</v>
      </c>
      <c r="J5" s="32" t="s">
        <v>18</v>
      </c>
      <c r="K5" s="32" t="s">
        <v>19</v>
      </c>
      <c r="L5" s="32" t="s">
        <v>20</v>
      </c>
      <c r="M5" s="72"/>
      <c r="N5" s="70"/>
      <c r="O5" s="83"/>
      <c r="P5" s="80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</row>
    <row r="6" spans="1:31">
      <c r="A6" s="33"/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  <c r="J6" s="36">
        <v>9</v>
      </c>
      <c r="K6" s="36">
        <v>10</v>
      </c>
      <c r="L6" s="36">
        <v>11</v>
      </c>
      <c r="M6" s="36">
        <v>12</v>
      </c>
      <c r="N6" s="36">
        <v>13</v>
      </c>
      <c r="O6" s="36">
        <v>14</v>
      </c>
      <c r="P6" s="36">
        <v>15</v>
      </c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31" ht="48.75" customHeight="1">
      <c r="A7" s="25"/>
      <c r="B7" s="31">
        <v>1</v>
      </c>
      <c r="C7" s="31" t="s">
        <v>21</v>
      </c>
      <c r="D7" s="26" t="s">
        <v>22</v>
      </c>
      <c r="E7" s="26"/>
      <c r="F7" s="26" t="s">
        <v>23</v>
      </c>
      <c r="G7" s="29" t="s">
        <v>24</v>
      </c>
      <c r="H7" s="47">
        <v>0</v>
      </c>
      <c r="I7" s="56" t="s">
        <v>87</v>
      </c>
      <c r="J7" s="47">
        <v>0</v>
      </c>
      <c r="K7" s="56" t="s">
        <v>83</v>
      </c>
      <c r="L7" s="47">
        <v>1</v>
      </c>
      <c r="M7" s="30">
        <v>701.8</v>
      </c>
      <c r="N7" s="30">
        <v>701.8</v>
      </c>
      <c r="O7" s="30">
        <f>N7*1.18</f>
        <v>828.12399999999991</v>
      </c>
      <c r="P7" s="26" t="s">
        <v>25</v>
      </c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</row>
    <row r="8" spans="1:31" ht="45.75" customHeight="1">
      <c r="A8" s="25"/>
      <c r="B8" s="31">
        <v>2</v>
      </c>
      <c r="C8" s="31" t="s">
        <v>26</v>
      </c>
      <c r="D8" s="26" t="s">
        <v>27</v>
      </c>
      <c r="E8" s="26"/>
      <c r="F8" s="26" t="s">
        <v>28</v>
      </c>
      <c r="G8" s="29" t="s">
        <v>24</v>
      </c>
      <c r="H8" s="47">
        <v>0</v>
      </c>
      <c r="I8" s="56" t="s">
        <v>87</v>
      </c>
      <c r="J8" s="47">
        <v>0</v>
      </c>
      <c r="K8" s="56" t="s">
        <v>83</v>
      </c>
      <c r="L8" s="47">
        <v>1</v>
      </c>
      <c r="M8" s="30">
        <v>300</v>
      </c>
      <c r="N8" s="30">
        <v>300</v>
      </c>
      <c r="O8" s="30">
        <f t="shared" ref="O8:O12" si="0">N8*1.18</f>
        <v>354</v>
      </c>
      <c r="P8" s="26" t="s">
        <v>25</v>
      </c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</row>
    <row r="9" spans="1:31" ht="137.25" customHeight="1">
      <c r="A9" s="25"/>
      <c r="B9" s="31">
        <v>3</v>
      </c>
      <c r="C9" s="31" t="s">
        <v>29</v>
      </c>
      <c r="D9" s="50" t="s">
        <v>30</v>
      </c>
      <c r="E9" s="26"/>
      <c r="F9" s="52" t="s">
        <v>76</v>
      </c>
      <c r="G9" s="29" t="s">
        <v>24</v>
      </c>
      <c r="H9" s="47">
        <v>0</v>
      </c>
      <c r="I9" s="56" t="s">
        <v>88</v>
      </c>
      <c r="J9" s="56" t="s">
        <v>83</v>
      </c>
      <c r="K9" s="56" t="s">
        <v>83</v>
      </c>
      <c r="L9" s="47">
        <v>10</v>
      </c>
      <c r="M9" s="30">
        <v>10432.5</v>
      </c>
      <c r="N9" s="30">
        <v>104325</v>
      </c>
      <c r="O9" s="30">
        <f t="shared" si="0"/>
        <v>123103.5</v>
      </c>
      <c r="P9" s="26" t="s">
        <v>67</v>
      </c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</row>
    <row r="10" spans="1:31" ht="138.75" customHeight="1">
      <c r="A10" s="25"/>
      <c r="B10" s="31">
        <v>4</v>
      </c>
      <c r="C10" s="31" t="s">
        <v>31</v>
      </c>
      <c r="D10" s="26" t="s">
        <v>32</v>
      </c>
      <c r="E10" s="26"/>
      <c r="F10" s="52" t="s">
        <v>77</v>
      </c>
      <c r="G10" s="29" t="s">
        <v>24</v>
      </c>
      <c r="H10" s="56" t="s">
        <v>83</v>
      </c>
      <c r="I10" s="56" t="s">
        <v>89</v>
      </c>
      <c r="J10" s="56" t="s">
        <v>83</v>
      </c>
      <c r="K10" s="47">
        <v>0</v>
      </c>
      <c r="L10" s="47">
        <v>16</v>
      </c>
      <c r="M10" s="30">
        <v>4815</v>
      </c>
      <c r="N10" s="30">
        <v>77040</v>
      </c>
      <c r="O10" s="30">
        <f t="shared" si="0"/>
        <v>90907.199999999997</v>
      </c>
      <c r="P10" s="26" t="s">
        <v>68</v>
      </c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</row>
    <row r="11" spans="1:31" ht="136.5" customHeight="1">
      <c r="A11" s="25"/>
      <c r="B11" s="31">
        <v>5</v>
      </c>
      <c r="C11" s="31" t="s">
        <v>37</v>
      </c>
      <c r="D11" s="26" t="s">
        <v>38</v>
      </c>
      <c r="E11" s="26"/>
      <c r="F11" s="52" t="s">
        <v>78</v>
      </c>
      <c r="G11" s="29" t="s">
        <v>24</v>
      </c>
      <c r="H11" s="47">
        <v>0</v>
      </c>
      <c r="I11" s="56" t="s">
        <v>88</v>
      </c>
      <c r="J11" s="56" t="s">
        <v>83</v>
      </c>
      <c r="K11" s="56" t="s">
        <v>83</v>
      </c>
      <c r="L11" s="47">
        <v>10</v>
      </c>
      <c r="M11" s="30">
        <v>8025</v>
      </c>
      <c r="N11" s="30">
        <v>80250</v>
      </c>
      <c r="O11" s="30">
        <f t="shared" si="0"/>
        <v>94695</v>
      </c>
      <c r="P11" s="26" t="s">
        <v>67</v>
      </c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</row>
    <row r="12" spans="1:31" ht="147.75" customHeight="1">
      <c r="A12" s="25"/>
      <c r="B12" s="31">
        <v>6</v>
      </c>
      <c r="C12" s="31" t="s">
        <v>42</v>
      </c>
      <c r="D12" s="26" t="s">
        <v>43</v>
      </c>
      <c r="E12" s="26"/>
      <c r="F12" s="54" t="s">
        <v>80</v>
      </c>
      <c r="G12" s="29" t="s">
        <v>24</v>
      </c>
      <c r="H12" s="47">
        <v>0</v>
      </c>
      <c r="I12" s="56" t="s">
        <v>90</v>
      </c>
      <c r="J12" s="56" t="s">
        <v>83</v>
      </c>
      <c r="K12" s="47">
        <v>0</v>
      </c>
      <c r="L12" s="47">
        <v>20</v>
      </c>
      <c r="M12" s="30">
        <v>28500</v>
      </c>
      <c r="N12" s="30">
        <v>570000</v>
      </c>
      <c r="O12" s="30">
        <f t="shared" si="0"/>
        <v>672600</v>
      </c>
      <c r="P12" s="26" t="s">
        <v>44</v>
      </c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</row>
    <row r="13" spans="1:31">
      <c r="A13" s="25"/>
      <c r="B13" s="38"/>
      <c r="C13" s="40"/>
      <c r="D13" s="39"/>
      <c r="E13" s="39"/>
      <c r="F13" s="39"/>
      <c r="G13" s="40"/>
      <c r="H13" s="40"/>
      <c r="I13" s="40"/>
      <c r="J13" s="40"/>
      <c r="K13" s="40"/>
      <c r="L13" s="40"/>
      <c r="M13" s="43"/>
      <c r="N13" s="44">
        <v>832616.8</v>
      </c>
      <c r="O13" s="44">
        <f>SUM(O7:O12)</f>
        <v>982487.82400000002</v>
      </c>
      <c r="P13" s="27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</row>
    <row r="14" spans="1:31">
      <c r="A14" s="25"/>
      <c r="B14" s="37"/>
      <c r="C14" s="37"/>
      <c r="D14" s="27"/>
      <c r="E14" s="27"/>
      <c r="F14" s="27"/>
      <c r="G14" s="37"/>
      <c r="H14" s="37"/>
      <c r="I14" s="37"/>
      <c r="J14" s="37"/>
      <c r="K14" s="37"/>
      <c r="L14" s="37"/>
      <c r="M14" s="37"/>
      <c r="N14" s="37" t="s">
        <v>45</v>
      </c>
      <c r="O14" s="42">
        <v>149871.01999999999</v>
      </c>
      <c r="P14" s="27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</row>
    <row r="15" spans="1:31">
      <c r="A15" s="25"/>
      <c r="B15" s="66" t="s">
        <v>73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</row>
    <row r="16" spans="1:31">
      <c r="A16" s="25"/>
      <c r="B16" s="67" t="s">
        <v>46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</row>
    <row r="17" spans="1:31">
      <c r="A17" s="25"/>
      <c r="B17" s="68" t="s">
        <v>47</v>
      </c>
      <c r="C17" s="68"/>
      <c r="D17" s="68"/>
      <c r="E17" s="62" t="s">
        <v>71</v>
      </c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</row>
    <row r="18" spans="1:31" ht="32.25" customHeight="1">
      <c r="A18" s="25"/>
      <c r="B18" s="68" t="s">
        <v>48</v>
      </c>
      <c r="C18" s="68"/>
      <c r="D18" s="68"/>
      <c r="E18" s="84" t="s">
        <v>75</v>
      </c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5"/>
      <c r="Q18" s="27"/>
      <c r="R18" s="27"/>
      <c r="S18" s="27"/>
      <c r="T18" s="27"/>
      <c r="U18" s="27"/>
      <c r="V18" s="27"/>
      <c r="W18" s="25"/>
      <c r="X18" s="25"/>
      <c r="Y18" s="25"/>
      <c r="Z18" s="25"/>
      <c r="AA18" s="25"/>
      <c r="AB18" s="25"/>
      <c r="AC18" s="25"/>
      <c r="AD18" s="25"/>
      <c r="AE18" s="25"/>
    </row>
    <row r="19" spans="1:31" ht="90" customHeight="1">
      <c r="A19" s="25"/>
      <c r="B19" s="73" t="s">
        <v>49</v>
      </c>
      <c r="C19" s="73"/>
      <c r="D19" s="73"/>
      <c r="E19" s="85" t="s">
        <v>91</v>
      </c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</row>
    <row r="20" spans="1:31">
      <c r="A20" s="25"/>
      <c r="B20" s="76" t="s">
        <v>50</v>
      </c>
      <c r="C20" s="77"/>
      <c r="D20" s="78"/>
      <c r="E20" s="62" t="s">
        <v>72</v>
      </c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9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</row>
    <row r="21" spans="1:31">
      <c r="A21" s="25"/>
      <c r="B21" s="76" t="s">
        <v>51</v>
      </c>
      <c r="C21" s="77"/>
      <c r="D21" s="78"/>
      <c r="E21" s="62" t="s">
        <v>74</v>
      </c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9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</row>
    <row r="22" spans="1:31">
      <c r="A22" s="25"/>
      <c r="B22" s="68" t="s">
        <v>52</v>
      </c>
      <c r="C22" s="68"/>
      <c r="D22" s="68"/>
      <c r="E22" s="57" t="s">
        <v>53</v>
      </c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9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</row>
    <row r="23" spans="1:31">
      <c r="A23" s="25"/>
      <c r="B23" s="68" t="s">
        <v>54</v>
      </c>
      <c r="C23" s="68"/>
      <c r="D23" s="68"/>
      <c r="E23" s="57" t="s">
        <v>55</v>
      </c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9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</row>
    <row r="24" spans="1:31">
      <c r="A24" s="25"/>
      <c r="B24" s="48"/>
      <c r="C24" s="48"/>
      <c r="D24" s="48"/>
      <c r="E24" s="48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</row>
    <row r="25" spans="1:31">
      <c r="A25" s="25"/>
      <c r="B25" s="25" t="s">
        <v>56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</row>
    <row r="26" spans="1:31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</row>
    <row r="27" spans="1:31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</row>
    <row r="28" spans="1:31">
      <c r="A28" s="25"/>
      <c r="B28" s="25"/>
      <c r="C28" s="25"/>
      <c r="D28" s="28" t="s">
        <v>57</v>
      </c>
      <c r="E28" s="28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</row>
    <row r="29" spans="1:31">
      <c r="A29" s="25"/>
      <c r="B29" s="25" t="s">
        <v>58</v>
      </c>
      <c r="C29" s="25"/>
      <c r="D29" s="28" t="s">
        <v>59</v>
      </c>
      <c r="E29" s="28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</row>
    <row r="30" spans="1:31">
      <c r="A30" s="25"/>
      <c r="B30" s="25" t="s">
        <v>60</v>
      </c>
      <c r="C30" s="25"/>
      <c r="D30" s="28" t="s">
        <v>61</v>
      </c>
      <c r="E30" s="28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</row>
  </sheetData>
  <mergeCells count="28">
    <mergeCell ref="B20:D20"/>
    <mergeCell ref="E21:P21"/>
    <mergeCell ref="B4:B5"/>
    <mergeCell ref="D4:D5"/>
    <mergeCell ref="O4:O5"/>
    <mergeCell ref="P4:P5"/>
    <mergeCell ref="F4:F5"/>
    <mergeCell ref="B2:P2"/>
    <mergeCell ref="G4:G5"/>
    <mergeCell ref="H4:L4"/>
    <mergeCell ref="C4:C5"/>
    <mergeCell ref="B18:D18"/>
    <mergeCell ref="E23:P23"/>
    <mergeCell ref="E4:E5"/>
    <mergeCell ref="E17:P17"/>
    <mergeCell ref="E18:P18"/>
    <mergeCell ref="E20:P20"/>
    <mergeCell ref="B15:P15"/>
    <mergeCell ref="B23:D23"/>
    <mergeCell ref="N4:N5"/>
    <mergeCell ref="M4:M5"/>
    <mergeCell ref="B19:D19"/>
    <mergeCell ref="E19:P19"/>
    <mergeCell ref="B17:D17"/>
    <mergeCell ref="B16:P16"/>
    <mergeCell ref="B21:D21"/>
    <mergeCell ref="B22:D22"/>
    <mergeCell ref="E22:P22"/>
  </mergeCells>
  <pageMargins left="0" right="0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 1</vt:lpstr>
      <vt:lpstr>Приложение 1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2014-12-12T09:20:46Z</dcterms:modified>
</cp:coreProperties>
</file>