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15" yWindow="1140" windowWidth="15480" windowHeight="11160"/>
  </bookViews>
  <sheets>
    <sheet name="Лист1" sheetId="1" r:id="rId1"/>
    <sheet name="Лист2" sheetId="2" r:id="rId2"/>
    <sheet name="Лист3" sheetId="3" r:id="rId3"/>
  </sheets>
  <calcPr calcId="145621" concurrentCalc="0"/>
</workbook>
</file>

<file path=xl/calcChain.xml><?xml version="1.0" encoding="utf-8"?>
<calcChain xmlns="http://schemas.openxmlformats.org/spreadsheetml/2006/main">
  <c r="H23" i="1" l="1"/>
  <c r="H22" i="1"/>
  <c r="H19" i="1"/>
  <c r="H18" i="1"/>
  <c r="H20" i="1"/>
  <c r="I23" i="2"/>
  <c r="H23" i="2"/>
  <c r="I24" i="2"/>
  <c r="I25" i="2"/>
  <c r="I26" i="2"/>
  <c r="I27" i="2"/>
  <c r="I28" i="2"/>
  <c r="H24" i="2"/>
  <c r="H25" i="2"/>
  <c r="H26" i="2"/>
  <c r="H27" i="2"/>
  <c r="H28" i="2"/>
  <c r="H14" i="1"/>
  <c r="H15" i="1"/>
  <c r="H16" i="1"/>
  <c r="H17" i="1"/>
  <c r="H11" i="1"/>
  <c r="H12" i="1"/>
  <c r="H13" i="1"/>
  <c r="H10" i="1"/>
</calcChain>
</file>

<file path=xl/sharedStrings.xml><?xml version="1.0" encoding="utf-8"?>
<sst xmlns="http://schemas.openxmlformats.org/spreadsheetml/2006/main" count="53" uniqueCount="33">
  <si>
    <t>№п/п</t>
  </si>
  <si>
    <t xml:space="preserve">Описание  ( требования) </t>
  </si>
  <si>
    <t>Тип</t>
  </si>
  <si>
    <t xml:space="preserve">Наименование  товара </t>
  </si>
  <si>
    <t>Общее количество</t>
  </si>
  <si>
    <t>ед.измер</t>
  </si>
  <si>
    <t>шт.</t>
  </si>
  <si>
    <t>Объем может быть изменен на 10 % без изменения стоимости единицы</t>
  </si>
  <si>
    <t>Особые условия</t>
  </si>
  <si>
    <t>Место доставки</t>
  </si>
  <si>
    <t xml:space="preserve">Приложение №1 </t>
  </si>
  <si>
    <t>Сроки поставки</t>
  </si>
  <si>
    <t>Прямая техническая поддержка Cisco Systems</t>
  </si>
  <si>
    <t>ИТОГО в руб.без НДС</t>
  </si>
  <si>
    <t>Сертификат технической поддержки Cisco CON-SNT-ASR-901DS</t>
  </si>
  <si>
    <t>Сертификат технической поддержки Cisco CON-SNT-A9KRSP4G</t>
  </si>
  <si>
    <t>Сертификат технической поддержки Cisco CON-SNT-A9K0309</t>
  </si>
  <si>
    <t>Сертификат технической поддержки Cisco CON-SNT-A9K8TL</t>
  </si>
  <si>
    <t>НДС 18 %</t>
  </si>
  <si>
    <t>Цена без НДС  в рублях</t>
  </si>
  <si>
    <t>Сумма без НДС в руб</t>
  </si>
  <si>
    <t>Сертификат технической поддержки CON-SNT-ASR1000E</t>
  </si>
  <si>
    <t>Сертификат технической поддержки CON-SNT-ASRRP2</t>
  </si>
  <si>
    <t>Сертификат технической поддержки CON-SNT-R2AIS34S</t>
  </si>
  <si>
    <t>Сертификат технической поддержки CON-SNT-SIP40SB</t>
  </si>
  <si>
    <t>Сертификат технической поддержки CON-SNT-1XGLV2E</t>
  </si>
  <si>
    <t>Сертификат технической поддержки CON-SNT-A1004SB</t>
  </si>
  <si>
    <t xml:space="preserve">Сертификат технической поддержки CON-SNT-V6506E72    </t>
  </si>
  <si>
    <t xml:space="preserve">Предельная стомость лота составляет  14 813 465,04 рублей (с НДС) </t>
  </si>
  <si>
    <t>Республика Башкортостан,  г. Уфа, ул. Ленина д.30  ОАО "Башинформсвязь,  ЦТЭ                                                                                                                                                                                                                                                                                                                                                                                                                                                                                                                                                                                                                                                                                                                                                               Контактное лицо: начальник ЦЭСП Дельмухаметов Олег Равилевич.  т. 8-347-2215475</t>
  </si>
  <si>
    <t>Лот на поставку носителя кода активации в виде сертификатов технической поддержки оборудования доступа MPLS, BRAS производства Cisco Systems</t>
  </si>
  <si>
    <t>Поставка сертификатов ТП оборудования Cisco Systems до 1 октября 2013 г.</t>
  </si>
  <si>
    <t>Срок действия сертификатов ТП оборудования Cisco Systems с 1 октября 2013 г. по 31 сентября 2014 г.
Прямая поддержка от Cisco Systems (аккредитация,сертификат официального дилера компании  Cisco Systems,авторизационное письмо производителя обязательно).
После заключения договора, поставщик должен предоставить сертификат расширенной гарантии Cisco с указанием количества и состава оборудования (Product 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</si>
</sst>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0"/>
  </numFmts>
  <fonts count="13" x14ac:knownFonts="1">
    <font>
      <sz val="10"/>
      <name val="Arial Cyr"/>
      <charset val="204"/>
    </font>
    <font>
      <sz val="8"/>
      <name val="Arial Cyr"/>
      <charset val="204"/>
    </font>
    <font>
      <sz val="10"/>
      <name val="Times New Roman"/>
      <family val="1"/>
      <charset val="204"/>
    </font>
    <font>
      <sz val="10"/>
      <name val="Arial Cyr"/>
      <charset val="204"/>
    </font>
    <font>
      <sz val="14"/>
      <name val="Times New Roman"/>
      <family val="1"/>
      <charset val="204"/>
    </font>
    <font>
      <sz val="12"/>
      <name val="Times New Roman"/>
      <family val="1"/>
      <charset val="204"/>
    </font>
    <font>
      <sz val="10"/>
      <name val="Arial Cyr"/>
      <family val="2"/>
      <charset val="204"/>
    </font>
    <font>
      <sz val="12"/>
      <color indexed="8"/>
      <name val="Verdana"/>
      <family val="2"/>
      <charset val="204"/>
    </font>
    <font>
      <sz val="11"/>
      <name val="Arial Cyr"/>
      <charset val="204"/>
    </font>
    <font>
      <sz val="12"/>
      <name val="Arial Cyr"/>
      <charset val="204"/>
    </font>
    <font>
      <sz val="12"/>
      <color indexed="8"/>
      <name val="Arial"/>
      <family val="2"/>
      <charset val="204"/>
    </font>
    <font>
      <b/>
      <sz val="12"/>
      <name val="Times New Roman"/>
      <family val="1"/>
      <charset val="204"/>
    </font>
    <font>
      <sz val="12"/>
      <color rgb="FF000000"/>
      <name val="Calibri"/>
      <family val="2"/>
      <charset val="204"/>
    </font>
  </fonts>
  <fills count="4">
    <fill>
      <patternFill patternType="none"/>
    </fill>
    <fill>
      <patternFill patternType="gray125"/>
    </fill>
    <fill>
      <patternFill patternType="solid">
        <fgColor theme="0"/>
        <bgColor indexed="3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6" fillId="0" borderId="0"/>
    <xf numFmtId="0" fontId="7" fillId="0" borderId="0" applyNumberFormat="0" applyFill="0" applyBorder="0" applyProtection="0">
      <alignment vertical="top"/>
    </xf>
  </cellStyleXfs>
  <cellXfs count="57">
    <xf numFmtId="0" fontId="0" fillId="0" borderId="0" xfId="0"/>
    <xf numFmtId="0" fontId="2" fillId="0" borderId="0" xfId="0" applyFont="1"/>
    <xf numFmtId="0" fontId="3" fillId="0" borderId="0" xfId="0" applyFont="1"/>
    <xf numFmtId="0" fontId="4" fillId="0" borderId="0" xfId="0" applyFont="1" applyBorder="1" applyAlignment="1">
      <alignment vertical="top" wrapText="1"/>
    </xf>
    <xf numFmtId="0" fontId="4" fillId="0" borderId="0" xfId="0" applyFont="1" applyFill="1" applyBorder="1" applyAlignment="1">
      <alignment vertical="top" wrapText="1"/>
    </xf>
    <xf numFmtId="164" fontId="0" fillId="0" borderId="0" xfId="0" applyNumberFormat="1"/>
    <xf numFmtId="164" fontId="5" fillId="0" borderId="1" xfId="0" applyNumberFormat="1" applyFont="1" applyBorder="1" applyAlignment="1">
      <alignment vertical="center"/>
    </xf>
    <xf numFmtId="0" fontId="8" fillId="0" borderId="0" xfId="0" applyFont="1"/>
    <xf numFmtId="0" fontId="8" fillId="3" borderId="0" xfId="0" applyFont="1" applyFill="1"/>
    <xf numFmtId="0" fontId="9" fillId="0" borderId="0" xfId="0" applyFont="1"/>
    <xf numFmtId="0" fontId="5" fillId="0" borderId="0" xfId="0" applyFont="1" applyAlignment="1">
      <alignment horizontal="right" vertical="center"/>
    </xf>
    <xf numFmtId="0" fontId="5" fillId="0" borderId="0" xfId="0" applyFont="1" applyAlignment="1">
      <alignment horizontal="center"/>
    </xf>
    <xf numFmtId="0" fontId="9" fillId="0" borderId="0" xfId="0" applyFont="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xf>
    <xf numFmtId="0" fontId="10" fillId="2" borderId="1" xfId="0" applyFont="1" applyFill="1" applyBorder="1" applyAlignment="1">
      <alignment vertical="center" wrapText="1"/>
    </xf>
    <xf numFmtId="0" fontId="11" fillId="3" borderId="1" xfId="0" applyFont="1" applyFill="1" applyBorder="1" applyAlignment="1">
      <alignment horizontal="center" vertical="center"/>
    </xf>
    <xf numFmtId="164" fontId="5" fillId="3" borderId="1" xfId="0" applyNumberFormat="1" applyFont="1" applyFill="1" applyBorder="1" applyAlignment="1">
      <alignment vertical="center"/>
    </xf>
    <xf numFmtId="0" fontId="5" fillId="3" borderId="4" xfId="0" applyFont="1" applyFill="1" applyBorder="1" applyAlignment="1">
      <alignment horizontal="center" vertical="center"/>
    </xf>
    <xf numFmtId="0" fontId="12" fillId="3" borderId="1" xfId="0" applyFont="1" applyFill="1" applyBorder="1" applyAlignment="1">
      <alignment vertical="center"/>
    </xf>
    <xf numFmtId="164" fontId="5" fillId="3" borderId="1" xfId="0" applyNumberFormat="1" applyFont="1" applyFill="1" applyBorder="1" applyAlignment="1">
      <alignment horizontal="center" vertical="center"/>
    </xf>
    <xf numFmtId="164" fontId="5" fillId="3" borderId="1" xfId="0" applyNumberFormat="1" applyFont="1" applyFill="1" applyBorder="1"/>
    <xf numFmtId="0" fontId="5" fillId="0" borderId="4" xfId="0" applyFont="1" applyBorder="1" applyAlignment="1">
      <alignment horizontal="center" vertical="center"/>
    </xf>
    <xf numFmtId="0" fontId="12" fillId="0" borderId="1" xfId="0" applyFont="1" applyBorder="1" applyAlignment="1">
      <alignment vertical="center"/>
    </xf>
    <xf numFmtId="0" fontId="5" fillId="0" borderId="1" xfId="0" applyFont="1" applyBorder="1"/>
    <xf numFmtId="0" fontId="5" fillId="0" borderId="1" xfId="0" applyFont="1" applyBorder="1" applyAlignment="1">
      <alignment horizontal="right"/>
    </xf>
    <xf numFmtId="164" fontId="5" fillId="0" borderId="1" xfId="0" applyNumberFormat="1" applyFont="1" applyBorder="1" applyAlignment="1">
      <alignment horizontal="right"/>
    </xf>
    <xf numFmtId="0" fontId="11" fillId="0" borderId="1" xfId="0" applyFont="1" applyBorder="1"/>
    <xf numFmtId="165" fontId="11" fillId="0" borderId="1" xfId="0" applyNumberFormat="1" applyFont="1" applyFill="1" applyBorder="1" applyAlignment="1">
      <alignment horizontal="right" vertical="center" wrapText="1"/>
    </xf>
    <xf numFmtId="164" fontId="5" fillId="0" borderId="1" xfId="0" applyNumberFormat="1" applyFont="1" applyFill="1" applyBorder="1" applyAlignment="1">
      <alignment horizontal="right" vertical="center"/>
    </xf>
    <xf numFmtId="0" fontId="11" fillId="0" borderId="1" xfId="0" applyFont="1" applyBorder="1" applyAlignment="1">
      <alignment horizontal="left" vertical="center"/>
    </xf>
    <xf numFmtId="0" fontId="5" fillId="0" borderId="1" xfId="0" applyFont="1" applyBorder="1" applyAlignment="1">
      <alignment horizontal="left" vertical="center"/>
    </xf>
    <xf numFmtId="0" fontId="11" fillId="0" borderId="1" xfId="0" applyFont="1" applyBorder="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0" borderId="10"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11" xfId="0" applyFont="1" applyFill="1" applyBorder="1" applyAlignment="1">
      <alignment horizontal="left" vertical="top" wrapText="1"/>
    </xf>
    <xf numFmtId="0" fontId="5" fillId="0" borderId="12" xfId="0" applyFont="1" applyFill="1" applyBorder="1" applyAlignment="1">
      <alignment horizontal="left" vertical="top" wrapText="1"/>
    </xf>
    <xf numFmtId="0" fontId="11" fillId="0" borderId="7" xfId="0" applyFont="1" applyBorder="1" applyAlignment="1">
      <alignment horizontal="left" vertical="top"/>
    </xf>
    <xf numFmtId="0" fontId="11" fillId="0" borderId="9" xfId="0" applyFont="1" applyBorder="1" applyAlignment="1">
      <alignment horizontal="left" vertical="top"/>
    </xf>
    <xf numFmtId="0" fontId="11" fillId="0" borderId="10" xfId="0" applyFont="1" applyBorder="1" applyAlignment="1">
      <alignment horizontal="left" vertical="top"/>
    </xf>
    <xf numFmtId="0" fontId="11" fillId="0" borderId="8" xfId="0" applyFont="1" applyBorder="1" applyAlignment="1">
      <alignment horizontal="left" vertical="top"/>
    </xf>
    <xf numFmtId="0" fontId="11" fillId="0" borderId="11" xfId="0" applyFont="1" applyBorder="1" applyAlignment="1">
      <alignment horizontal="left" vertical="top"/>
    </xf>
    <xf numFmtId="0" fontId="11" fillId="0" borderId="12" xfId="0" applyFont="1" applyBorder="1" applyAlignment="1">
      <alignment horizontal="left" vertical="top"/>
    </xf>
    <xf numFmtId="0" fontId="9" fillId="0" borderId="0" xfId="0" applyFont="1" applyAlignment="1">
      <alignment horizontal="center"/>
    </xf>
    <xf numFmtId="0" fontId="9" fillId="0" borderId="0" xfId="0" applyFont="1" applyBorder="1" applyAlignment="1">
      <alignment horizontal="left"/>
    </xf>
    <xf numFmtId="0" fontId="5" fillId="0" borderId="1" xfId="0" applyFont="1" applyBorder="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topLeftCell="B16" zoomScale="70" zoomScaleNormal="70" workbookViewId="0">
      <selection activeCell="E34" sqref="E34"/>
    </sheetView>
  </sheetViews>
  <sheetFormatPr defaultRowHeight="12.75" x14ac:dyDescent="0.2"/>
  <cols>
    <col min="1" max="1" width="6.28515625" customWidth="1"/>
    <col min="2" max="2" width="6" customWidth="1"/>
    <col min="3" max="3" width="43" customWidth="1"/>
    <col min="4" max="4" width="12.28515625" customWidth="1"/>
    <col min="5" max="5" width="112" style="2" customWidth="1"/>
    <col min="6" max="6" width="10.5703125" customWidth="1"/>
    <col min="7" max="7" width="27.28515625" customWidth="1"/>
    <col min="8" max="8" width="33.28515625" customWidth="1"/>
    <col min="9" max="9" width="17.5703125" customWidth="1"/>
  </cols>
  <sheetData>
    <row r="1" spans="1:8" ht="15" x14ac:dyDescent="0.2">
      <c r="B1" s="9"/>
      <c r="C1" s="9"/>
      <c r="D1" s="9"/>
      <c r="E1" s="9"/>
      <c r="F1" s="9"/>
      <c r="G1" s="9"/>
      <c r="H1" s="9"/>
    </row>
    <row r="2" spans="1:8" ht="15" x14ac:dyDescent="0.2">
      <c r="B2" s="9"/>
      <c r="C2" s="9"/>
      <c r="D2" s="9"/>
      <c r="E2" s="9"/>
      <c r="F2" s="9"/>
      <c r="G2" s="9"/>
      <c r="H2" s="9"/>
    </row>
    <row r="3" spans="1:8" ht="21" customHeight="1" x14ac:dyDescent="0.2">
      <c r="B3" s="9"/>
      <c r="C3" s="9"/>
      <c r="D3" s="9"/>
      <c r="E3" s="9"/>
      <c r="F3" s="9"/>
      <c r="G3" s="9"/>
      <c r="H3" s="10" t="s">
        <v>10</v>
      </c>
    </row>
    <row r="4" spans="1:8" ht="15.75" x14ac:dyDescent="0.25">
      <c r="A4" s="7"/>
      <c r="B4" s="9"/>
      <c r="C4" s="52" t="s">
        <v>30</v>
      </c>
      <c r="D4" s="52"/>
      <c r="E4" s="52"/>
      <c r="F4" s="52"/>
      <c r="G4" s="52"/>
      <c r="H4" s="11"/>
    </row>
    <row r="5" spans="1:8" ht="15" x14ac:dyDescent="0.2">
      <c r="A5" s="7"/>
      <c r="B5" s="9"/>
      <c r="C5" s="12"/>
      <c r="D5" s="12"/>
      <c r="E5" s="12"/>
      <c r="F5" s="12"/>
      <c r="G5" s="12"/>
      <c r="H5" s="9"/>
    </row>
    <row r="6" spans="1:8" ht="15" x14ac:dyDescent="0.2">
      <c r="A6" s="7"/>
      <c r="B6" s="53"/>
      <c r="C6" s="53"/>
      <c r="D6" s="53"/>
      <c r="E6" s="53"/>
      <c r="F6" s="53"/>
      <c r="G6" s="53"/>
      <c r="H6" s="53"/>
    </row>
    <row r="7" spans="1:8" ht="15.75" customHeight="1" x14ac:dyDescent="0.2">
      <c r="A7" s="7"/>
      <c r="B7" s="34" t="s">
        <v>0</v>
      </c>
      <c r="C7" s="34" t="s">
        <v>3</v>
      </c>
      <c r="D7" s="34"/>
      <c r="E7" s="35" t="s">
        <v>1</v>
      </c>
      <c r="F7" s="35" t="s">
        <v>4</v>
      </c>
      <c r="G7" s="35" t="s">
        <v>19</v>
      </c>
      <c r="H7" s="55" t="s">
        <v>20</v>
      </c>
    </row>
    <row r="8" spans="1:8" ht="125.25" customHeight="1" x14ac:dyDescent="0.2">
      <c r="A8" s="7"/>
      <c r="B8" s="34"/>
      <c r="C8" s="13" t="s">
        <v>2</v>
      </c>
      <c r="D8" s="14" t="s">
        <v>5</v>
      </c>
      <c r="E8" s="35"/>
      <c r="F8" s="35"/>
      <c r="G8" s="35"/>
      <c r="H8" s="56"/>
    </row>
    <row r="9" spans="1:8" ht="14.25" customHeight="1" x14ac:dyDescent="0.25">
      <c r="A9" s="7"/>
      <c r="B9" s="36"/>
      <c r="C9" s="36"/>
      <c r="D9" s="36"/>
      <c r="E9" s="36"/>
      <c r="F9" s="36"/>
      <c r="G9" s="54"/>
      <c r="H9" s="54"/>
    </row>
    <row r="10" spans="1:8" ht="30" x14ac:dyDescent="0.2">
      <c r="A10" s="8"/>
      <c r="B10" s="15">
        <v>1</v>
      </c>
      <c r="C10" s="16" t="s">
        <v>12</v>
      </c>
      <c r="D10" s="15" t="s">
        <v>6</v>
      </c>
      <c r="E10" s="16" t="s">
        <v>14</v>
      </c>
      <c r="F10" s="17">
        <v>10</v>
      </c>
      <c r="G10" s="18">
        <v>16348.031999999999</v>
      </c>
      <c r="H10" s="18">
        <f>G10*F10</f>
        <v>163480.32000000001</v>
      </c>
    </row>
    <row r="11" spans="1:8" ht="30" x14ac:dyDescent="0.2">
      <c r="A11" s="8"/>
      <c r="B11" s="15">
        <v>2</v>
      </c>
      <c r="C11" s="16" t="s">
        <v>12</v>
      </c>
      <c r="D11" s="15" t="s">
        <v>6</v>
      </c>
      <c r="E11" s="16" t="s">
        <v>15</v>
      </c>
      <c r="F11" s="17">
        <v>12</v>
      </c>
      <c r="G11" s="18">
        <v>43241.472000000002</v>
      </c>
      <c r="H11" s="18">
        <f t="shared" ref="H11:H20" si="0">G11*F11</f>
        <v>518897.66399999999</v>
      </c>
    </row>
    <row r="12" spans="1:8" ht="30" x14ac:dyDescent="0.2">
      <c r="A12" s="8"/>
      <c r="B12" s="15">
        <v>3</v>
      </c>
      <c r="C12" s="16" t="s">
        <v>12</v>
      </c>
      <c r="D12" s="15" t="s">
        <v>6</v>
      </c>
      <c r="E12" s="16" t="s">
        <v>16</v>
      </c>
      <c r="F12" s="17">
        <v>10</v>
      </c>
      <c r="G12" s="18">
        <v>23316.48</v>
      </c>
      <c r="H12" s="18">
        <f t="shared" si="0"/>
        <v>233164.79999999999</v>
      </c>
    </row>
    <row r="13" spans="1:8" ht="30" x14ac:dyDescent="0.2">
      <c r="A13" s="8"/>
      <c r="B13" s="15">
        <v>4</v>
      </c>
      <c r="C13" s="16" t="s">
        <v>12</v>
      </c>
      <c r="D13" s="15" t="s">
        <v>6</v>
      </c>
      <c r="E13" s="16" t="s">
        <v>17</v>
      </c>
      <c r="F13" s="17">
        <v>26</v>
      </c>
      <c r="G13" s="18">
        <v>99995.903999999995</v>
      </c>
      <c r="H13" s="18">
        <f t="shared" si="0"/>
        <v>2599893.5039999997</v>
      </c>
    </row>
    <row r="14" spans="1:8" ht="30" x14ac:dyDescent="0.2">
      <c r="A14" s="8"/>
      <c r="B14" s="15">
        <v>5</v>
      </c>
      <c r="C14" s="16" t="s">
        <v>12</v>
      </c>
      <c r="D14" s="15" t="s">
        <v>6</v>
      </c>
      <c r="E14" s="16" t="s">
        <v>26</v>
      </c>
      <c r="F14" s="17">
        <v>16</v>
      </c>
      <c r="G14" s="18">
        <v>7830.9</v>
      </c>
      <c r="H14" s="18">
        <f t="shared" si="0"/>
        <v>125294.39999999999</v>
      </c>
    </row>
    <row r="15" spans="1:8" ht="30" x14ac:dyDescent="0.2">
      <c r="A15" s="8"/>
      <c r="B15" s="15">
        <v>6</v>
      </c>
      <c r="C15" s="16" t="s">
        <v>12</v>
      </c>
      <c r="D15" s="15" t="s">
        <v>6</v>
      </c>
      <c r="E15" s="16" t="s">
        <v>21</v>
      </c>
      <c r="F15" s="17">
        <v>16</v>
      </c>
      <c r="G15" s="18">
        <v>54816.3</v>
      </c>
      <c r="H15" s="18">
        <f t="shared" si="0"/>
        <v>877060.8</v>
      </c>
    </row>
    <row r="16" spans="1:8" ht="30" x14ac:dyDescent="0.2">
      <c r="A16" s="8"/>
      <c r="B16" s="15">
        <v>7</v>
      </c>
      <c r="C16" s="16" t="s">
        <v>12</v>
      </c>
      <c r="D16" s="15" t="s">
        <v>6</v>
      </c>
      <c r="E16" s="16" t="s">
        <v>22</v>
      </c>
      <c r="F16" s="17">
        <v>16</v>
      </c>
      <c r="G16" s="18">
        <v>37579.5</v>
      </c>
      <c r="H16" s="18">
        <f t="shared" si="0"/>
        <v>601272</v>
      </c>
    </row>
    <row r="17" spans="1:12" ht="30" x14ac:dyDescent="0.2">
      <c r="A17" s="8"/>
      <c r="B17" s="15">
        <v>8</v>
      </c>
      <c r="C17" s="16" t="s">
        <v>12</v>
      </c>
      <c r="D17" s="15" t="s">
        <v>6</v>
      </c>
      <c r="E17" s="16" t="s">
        <v>23</v>
      </c>
      <c r="F17" s="17">
        <v>16</v>
      </c>
      <c r="G17" s="18">
        <v>16957.44153</v>
      </c>
      <c r="H17" s="18">
        <f t="shared" si="0"/>
        <v>271319.06448</v>
      </c>
    </row>
    <row r="18" spans="1:12" ht="30" x14ac:dyDescent="0.2">
      <c r="A18" s="8"/>
      <c r="B18" s="15">
        <v>9</v>
      </c>
      <c r="C18" s="16" t="s">
        <v>12</v>
      </c>
      <c r="D18" s="15" t="s">
        <v>6</v>
      </c>
      <c r="E18" s="16" t="s">
        <v>24</v>
      </c>
      <c r="F18" s="17">
        <v>32</v>
      </c>
      <c r="G18" s="6">
        <v>16957.44153</v>
      </c>
      <c r="H18" s="18">
        <f t="shared" si="0"/>
        <v>542638.12896</v>
      </c>
    </row>
    <row r="19" spans="1:12" ht="30" x14ac:dyDescent="0.2">
      <c r="A19" s="8"/>
      <c r="B19" s="15">
        <v>10</v>
      </c>
      <c r="C19" s="16" t="s">
        <v>12</v>
      </c>
      <c r="D19" s="15" t="s">
        <v>6</v>
      </c>
      <c r="E19" s="16" t="s">
        <v>25</v>
      </c>
      <c r="F19" s="17">
        <v>96</v>
      </c>
      <c r="G19" s="6">
        <v>4239.358475</v>
      </c>
      <c r="H19" s="18">
        <f t="shared" si="0"/>
        <v>406978.41359999997</v>
      </c>
    </row>
    <row r="20" spans="1:12" ht="30" x14ac:dyDescent="0.2">
      <c r="A20" s="8"/>
      <c r="B20" s="15">
        <v>11</v>
      </c>
      <c r="C20" s="16" t="s">
        <v>12</v>
      </c>
      <c r="D20" s="15" t="s">
        <v>6</v>
      </c>
      <c r="E20" s="16" t="s">
        <v>27</v>
      </c>
      <c r="F20" s="17">
        <v>33</v>
      </c>
      <c r="G20" s="18">
        <v>188296.51</v>
      </c>
      <c r="H20" s="18">
        <f t="shared" si="0"/>
        <v>6213784.8300000001</v>
      </c>
    </row>
    <row r="21" spans="1:12" ht="15.75" customHeight="1" x14ac:dyDescent="0.25">
      <c r="A21" s="8"/>
      <c r="B21" s="19"/>
      <c r="C21" s="20"/>
      <c r="D21" s="15"/>
      <c r="E21" s="16"/>
      <c r="F21" s="17"/>
      <c r="G21" s="21"/>
      <c r="H21" s="22"/>
    </row>
    <row r="22" spans="1:12" ht="15.75" customHeight="1" x14ac:dyDescent="0.25">
      <c r="A22" s="7"/>
      <c r="B22" s="23"/>
      <c r="C22" s="24"/>
      <c r="D22" s="25"/>
      <c r="E22" s="25"/>
      <c r="F22" s="25"/>
      <c r="G22" s="26" t="s">
        <v>13</v>
      </c>
      <c r="H22" s="27">
        <f>SUM(H10:H20)</f>
        <v>12553783.925039999</v>
      </c>
    </row>
    <row r="23" spans="1:12" ht="15.75" x14ac:dyDescent="0.25">
      <c r="A23" s="7"/>
      <c r="B23" s="23"/>
      <c r="C23" s="28"/>
      <c r="D23" s="28"/>
      <c r="E23" s="28"/>
      <c r="F23" s="28"/>
      <c r="G23" s="29" t="s">
        <v>18</v>
      </c>
      <c r="H23" s="30">
        <f>H22*0.18</f>
        <v>2259681.1065071998</v>
      </c>
    </row>
    <row r="24" spans="1:12" ht="31.5" customHeight="1" x14ac:dyDescent="0.2">
      <c r="A24" s="7"/>
      <c r="B24" s="31" t="s">
        <v>28</v>
      </c>
      <c r="C24" s="31"/>
      <c r="D24" s="31"/>
      <c r="E24" s="31"/>
      <c r="F24" s="31"/>
      <c r="G24" s="31"/>
      <c r="H24" s="31"/>
    </row>
    <row r="25" spans="1:12" ht="27" customHeight="1" x14ac:dyDescent="0.2">
      <c r="A25" s="7"/>
      <c r="B25" s="33" t="s">
        <v>7</v>
      </c>
      <c r="C25" s="33"/>
      <c r="D25" s="33"/>
      <c r="E25" s="33"/>
      <c r="F25" s="33"/>
      <c r="G25" s="33"/>
      <c r="H25" s="33"/>
    </row>
    <row r="26" spans="1:12" ht="21" customHeight="1" x14ac:dyDescent="0.2">
      <c r="A26" s="7"/>
      <c r="B26" s="31" t="s">
        <v>11</v>
      </c>
      <c r="C26" s="31"/>
      <c r="D26" s="31"/>
      <c r="E26" s="32" t="s">
        <v>31</v>
      </c>
      <c r="F26" s="31"/>
      <c r="G26" s="31"/>
      <c r="H26" s="31"/>
      <c r="I26" s="3"/>
      <c r="J26" s="3"/>
      <c r="K26" s="3"/>
      <c r="L26" s="3"/>
    </row>
    <row r="27" spans="1:12" ht="34.5" customHeight="1" x14ac:dyDescent="0.2">
      <c r="A27" s="7"/>
      <c r="B27" s="46" t="s">
        <v>8</v>
      </c>
      <c r="C27" s="47"/>
      <c r="D27" s="48"/>
      <c r="E27" s="40" t="s">
        <v>32</v>
      </c>
      <c r="F27" s="41"/>
      <c r="G27" s="41"/>
      <c r="H27" s="42"/>
      <c r="I27" s="4"/>
      <c r="J27" s="4"/>
      <c r="K27" s="4"/>
      <c r="L27" s="4"/>
    </row>
    <row r="28" spans="1:12" ht="14.25" customHeight="1" x14ac:dyDescent="0.2">
      <c r="A28" s="7"/>
      <c r="B28" s="49"/>
      <c r="C28" s="50"/>
      <c r="D28" s="51"/>
      <c r="E28" s="43"/>
      <c r="F28" s="44"/>
      <c r="G28" s="44"/>
      <c r="H28" s="45"/>
      <c r="I28" s="4"/>
      <c r="J28" s="4"/>
      <c r="K28" s="4"/>
      <c r="L28" s="4"/>
    </row>
    <row r="29" spans="1:12" ht="36.75" customHeight="1" x14ac:dyDescent="0.2">
      <c r="A29" s="7"/>
      <c r="B29" s="33" t="s">
        <v>9</v>
      </c>
      <c r="C29" s="33"/>
      <c r="D29" s="33"/>
      <c r="E29" s="37" t="s">
        <v>29</v>
      </c>
      <c r="F29" s="38"/>
      <c r="G29" s="38"/>
      <c r="H29" s="39"/>
    </row>
    <row r="32" spans="1:12" x14ac:dyDescent="0.2">
      <c r="F32" s="1"/>
      <c r="H32" s="5"/>
    </row>
    <row r="33" spans="6:8" x14ac:dyDescent="0.2">
      <c r="F33" s="1"/>
      <c r="H33" s="5"/>
    </row>
    <row r="34" spans="6:8" x14ac:dyDescent="0.2">
      <c r="F34" s="1"/>
    </row>
    <row r="35" spans="6:8" x14ac:dyDescent="0.2">
      <c r="F35" s="1"/>
    </row>
  </sheetData>
  <mergeCells count="15">
    <mergeCell ref="C4:G4"/>
    <mergeCell ref="B25:H25"/>
    <mergeCell ref="B6:H6"/>
    <mergeCell ref="G9:H9"/>
    <mergeCell ref="G7:G8"/>
    <mergeCell ref="H7:H8"/>
    <mergeCell ref="B29:D29"/>
    <mergeCell ref="C7:D7"/>
    <mergeCell ref="E7:E8"/>
    <mergeCell ref="F7:F8"/>
    <mergeCell ref="B9:F9"/>
    <mergeCell ref="B7:B8"/>
    <mergeCell ref="E29:H29"/>
    <mergeCell ref="E27:H28"/>
    <mergeCell ref="B27:D28"/>
  </mergeCells>
  <phoneticPr fontId="1" type="noConversion"/>
  <pageMargins left="0.39370078740157483" right="0.39370078740157483" top="0.39370078740157483" bottom="0.39370078740157483" header="0.51181102362204722" footer="0.51181102362204722"/>
  <pageSetup paperSize="9" scale="5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8"/>
  <sheetViews>
    <sheetView workbookViewId="0">
      <selection activeCell="A2" sqref="A2:XFD2"/>
    </sheetView>
  </sheetViews>
  <sheetFormatPr defaultRowHeight="12.75" x14ac:dyDescent="0.2"/>
  <cols>
    <col min="7" max="7" width="11.85546875" customWidth="1"/>
  </cols>
  <sheetData>
    <row r="2" spans="1:8" ht="15.75" x14ac:dyDescent="0.2">
      <c r="A2" s="8"/>
      <c r="B2" s="15"/>
      <c r="C2" s="16"/>
      <c r="D2" s="15"/>
      <c r="E2" s="16"/>
      <c r="F2" s="17"/>
      <c r="G2" s="18"/>
      <c r="H2" s="18"/>
    </row>
    <row r="23" spans="7:9" ht="15.75" x14ac:dyDescent="0.2">
      <c r="G23" s="6">
        <v>10267.18</v>
      </c>
      <c r="H23">
        <f>G23/1.18</f>
        <v>8701</v>
      </c>
      <c r="I23">
        <f>H23*0.9</f>
        <v>7830.9000000000005</v>
      </c>
    </row>
    <row r="24" spans="7:9" ht="15.75" x14ac:dyDescent="0.2">
      <c r="G24" s="6">
        <v>71870.259999999995</v>
      </c>
      <c r="H24">
        <f t="shared" ref="H24:H28" si="0">G24/1.18</f>
        <v>60907</v>
      </c>
      <c r="I24">
        <f t="shared" ref="I24:I28" si="1">H24*0.9</f>
        <v>54816.3</v>
      </c>
    </row>
    <row r="25" spans="7:9" ht="15.75" x14ac:dyDescent="0.2">
      <c r="G25" s="6">
        <v>49270.9</v>
      </c>
      <c r="H25">
        <f t="shared" si="0"/>
        <v>41755</v>
      </c>
      <c r="I25">
        <f t="shared" si="1"/>
        <v>37579.5</v>
      </c>
    </row>
    <row r="26" spans="7:9" ht="15.75" x14ac:dyDescent="0.2">
      <c r="G26" s="6">
        <v>22233.09</v>
      </c>
      <c r="H26">
        <f t="shared" si="0"/>
        <v>18841.601694915254</v>
      </c>
      <c r="I26">
        <f t="shared" si="1"/>
        <v>16957.441525423728</v>
      </c>
    </row>
    <row r="27" spans="7:9" ht="15.75" x14ac:dyDescent="0.2">
      <c r="G27" s="6">
        <v>22233.09</v>
      </c>
      <c r="H27">
        <f t="shared" si="0"/>
        <v>18841.601694915254</v>
      </c>
      <c r="I27">
        <f t="shared" si="1"/>
        <v>16957.441525423728</v>
      </c>
    </row>
    <row r="28" spans="7:9" ht="15.75" x14ac:dyDescent="0.2">
      <c r="G28" s="6">
        <v>5558.27</v>
      </c>
      <c r="H28">
        <f t="shared" si="0"/>
        <v>4710.3983050847464</v>
      </c>
      <c r="I28">
        <f t="shared" si="1"/>
        <v>4239.3584745762719</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Кузнецов Ян Сергеевич</dc:creator>
  <cp:lastModifiedBy>Логинова Ольга Сергеевна</cp:lastModifiedBy>
  <cp:lastPrinted>2013-09-06T09:53:22Z</cp:lastPrinted>
  <dcterms:created xsi:type="dcterms:W3CDTF">2012-03-05T06:34:36Z</dcterms:created>
  <dcterms:modified xsi:type="dcterms:W3CDTF">2013-09-06T09:53:24Z</dcterms:modified>
</cp:coreProperties>
</file>