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CAU-Otd-OZ\01. ОУЗ\2016\Запрос Предложений\Апрель\Сертификаты ТП Cisco\Закупочная Тех. поддержка Ciscо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H10" i="6" l="1"/>
  <c r="I10" i="6"/>
  <c r="J10" i="6" s="1"/>
  <c r="H11" i="6"/>
  <c r="I11" i="6"/>
  <c r="J11" i="6" s="1"/>
  <c r="H12" i="6"/>
  <c r="I12" i="6"/>
  <c r="J12" i="6" s="1"/>
  <c r="H13" i="6"/>
  <c r="I13" i="6"/>
  <c r="J13" i="6" s="1"/>
  <c r="H14" i="6"/>
  <c r="I14" i="6"/>
  <c r="J14" i="6" s="1"/>
  <c r="H15" i="6"/>
  <c r="I15" i="6"/>
  <c r="J15" i="6" s="1"/>
  <c r="H16" i="6"/>
  <c r="I16" i="6"/>
  <c r="J16" i="6" s="1"/>
  <c r="H17" i="6"/>
  <c r="I17" i="6"/>
  <c r="J17" i="6" s="1"/>
  <c r="H18" i="6"/>
  <c r="I18" i="6"/>
  <c r="J18" i="6" s="1"/>
  <c r="H19" i="6"/>
  <c r="I19" i="6"/>
  <c r="J19" i="6" s="1"/>
  <c r="H20" i="6"/>
  <c r="I20" i="6"/>
  <c r="J20" i="6" s="1"/>
  <c r="H21" i="6"/>
  <c r="I21" i="6"/>
  <c r="J21" i="6" s="1"/>
  <c r="H22" i="6"/>
  <c r="I22" i="6"/>
  <c r="J22" i="6" s="1"/>
  <c r="H23" i="6"/>
  <c r="I23" i="6"/>
  <c r="J23" i="6" s="1"/>
  <c r="H24" i="6"/>
  <c r="I24" i="6"/>
  <c r="J24" i="6" s="1"/>
  <c r="H25" i="6"/>
  <c r="I25" i="6"/>
  <c r="J25" i="6" s="1"/>
  <c r="H26" i="6"/>
  <c r="I26" i="6"/>
  <c r="J26" i="6" s="1"/>
  <c r="H27" i="6"/>
  <c r="I27" i="6"/>
  <c r="J27" i="6" s="1"/>
  <c r="H28" i="6"/>
  <c r="I28" i="6"/>
  <c r="J28" i="6" s="1"/>
  <c r="H29" i="6"/>
  <c r="I29" i="6"/>
  <c r="J29" i="6" s="1"/>
  <c r="H30" i="6"/>
  <c r="I30" i="6"/>
  <c r="J30" i="6" s="1"/>
  <c r="H31" i="6"/>
  <c r="I31" i="6"/>
  <c r="J31" i="6" s="1"/>
  <c r="H32" i="6"/>
  <c r="I32" i="6"/>
  <c r="J32" i="6" s="1"/>
  <c r="H33" i="6"/>
  <c r="I33" i="6"/>
  <c r="J33" i="6" s="1"/>
  <c r="H34" i="6"/>
  <c r="I34" i="6"/>
  <c r="J34" i="6" s="1"/>
  <c r="H35" i="6"/>
  <c r="I35" i="6"/>
  <c r="J35" i="6" s="1"/>
  <c r="H36" i="6"/>
  <c r="I36" i="6"/>
  <c r="J36" i="6" s="1"/>
  <c r="H37" i="6"/>
  <c r="I37" i="6"/>
  <c r="J37" i="6" s="1"/>
  <c r="H38" i="6"/>
  <c r="I38" i="6"/>
  <c r="J38" i="6" s="1"/>
  <c r="H39" i="6"/>
  <c r="I39" i="6"/>
  <c r="J39" i="6" s="1"/>
  <c r="H40" i="6"/>
  <c r="I40" i="6"/>
  <c r="J40" i="6" s="1"/>
  <c r="H41" i="6"/>
  <c r="I41" i="6"/>
  <c r="J41" i="6" s="1"/>
  <c r="H42" i="6"/>
  <c r="I42" i="6"/>
  <c r="J42" i="6" s="1"/>
  <c r="H43" i="6"/>
  <c r="I43" i="6"/>
  <c r="J43" i="6" s="1"/>
  <c r="H44" i="6"/>
  <c r="I44" i="6"/>
  <c r="J44" i="6" s="1"/>
  <c r="H45" i="6"/>
  <c r="I45" i="6"/>
  <c r="J45" i="6" s="1"/>
  <c r="H46" i="6"/>
  <c r="I46" i="6"/>
  <c r="J46" i="6" s="1"/>
  <c r="H47" i="6"/>
  <c r="I47" i="6"/>
  <c r="J47" i="6" s="1"/>
  <c r="H48" i="6"/>
  <c r="I48" i="6"/>
  <c r="J48" i="6" s="1"/>
  <c r="H49" i="6"/>
  <c r="I49" i="6"/>
  <c r="J49" i="6" s="1"/>
  <c r="H50" i="6"/>
  <c r="I50" i="6"/>
  <c r="J50" i="6" s="1"/>
  <c r="H51" i="6"/>
  <c r="I51" i="6"/>
  <c r="J51" i="6" s="1"/>
  <c r="H52" i="6"/>
  <c r="I52" i="6"/>
  <c r="J52" i="6" s="1"/>
  <c r="H9" i="6"/>
  <c r="I9" i="6"/>
  <c r="J9" i="6" s="1"/>
  <c r="I8" i="6"/>
  <c r="J8" i="6" s="1"/>
  <c r="H8" i="6"/>
  <c r="J53" i="6" l="1"/>
  <c r="I53" i="6"/>
</calcChain>
</file>

<file path=xl/sharedStrings.xml><?xml version="1.0" encoding="utf-8"?>
<sst xmlns="http://schemas.openxmlformats.org/spreadsheetml/2006/main" count="203" uniqueCount="105">
  <si>
    <t>№ п/п</t>
  </si>
  <si>
    <t>Ед. изм.</t>
  </si>
  <si>
    <t>Всего:</t>
  </si>
  <si>
    <t>Х</t>
  </si>
  <si>
    <t xml:space="preserve">Способ доставки 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</si>
  <si>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</si>
  <si>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</si>
  <si>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</si>
  <si>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</si>
  <si>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Индекс (и/или серийный, заводской номер, марка, модель оборудования и т.п.)</t>
  </si>
  <si>
    <t>Спецификация</t>
  </si>
  <si>
    <t>Наименование Товара</t>
  </si>
  <si>
    <t xml:space="preserve">Срок доставки </t>
  </si>
  <si>
    <t>Cisco Systems</t>
  </si>
  <si>
    <t>шт.</t>
  </si>
  <si>
    <t>CON-SNT-V6506E72</t>
  </si>
  <si>
    <t>CON-SNT-M36X24FS</t>
  </si>
  <si>
    <t>CON-SNT-EST4TGB</t>
  </si>
  <si>
    <t>CON-SNT-R7203CXL</t>
  </si>
  <si>
    <t>CON-SNT-R7203CGE</t>
  </si>
  <si>
    <t>CON-SNT-A9K8TL</t>
  </si>
  <si>
    <t>Сумма, без НДС , руб.</t>
  </si>
  <si>
    <t>Место доставки: Республика Башкортостан,  г. Уфа, ул. Ленина, 30</t>
  </si>
  <si>
    <t>Сертификат технической поддержки SMARTNET 8X5XNBD VS-C6506E-S720-10G</t>
  </si>
  <si>
    <t>Сертификат технической поддержки SMARTNET 8X5XNBD ME3600X Ethernet Access Switch 24 GE SFP</t>
  </si>
  <si>
    <t>Сертификат технической поддержки SMARTNET 8X5XNBD ES+ Low Queue 4 port 10GE - 3CXL</t>
  </si>
  <si>
    <t>Сертификат технической поддержки SMARTNET 8X5XNBD Cisco 7600 Route Swi</t>
  </si>
  <si>
    <t>Сертификат технической поддержки SMARTNET 8X5XNBD 8-Port 10GE Low Queue</t>
  </si>
  <si>
    <t>Сертификат технической поддержки SMARTNET 8X5XNBD ASR 9010 DC Chassis</t>
  </si>
  <si>
    <t>CON-SNT-A9K8T4B</t>
  </si>
  <si>
    <t>Сертификат технической поддержки SMARTNET 8X5XNBD 8-Port 10GE DX Line</t>
  </si>
  <si>
    <t>CON-SNT-A1004SB</t>
  </si>
  <si>
    <t>Сертификат технической поддержки SMARTNET 8X5XNBD Cisco ASR1004 Chassis</t>
  </si>
  <si>
    <t>CON-SNT-ASRRP2</t>
  </si>
  <si>
    <t>Сертификат технической поддержки SMARTNET 8X5XNBD ASR1000 RP2</t>
  </si>
  <si>
    <t>CON-SNT-SIP40SB</t>
  </si>
  <si>
    <t>Сертификат технической поддержки SMARTNET 8X5XNBD Cisco ASR1000 SPA Interface Processor 40</t>
  </si>
  <si>
    <t>CON-SNT-A1ESP20</t>
  </si>
  <si>
    <t>Сертификат технической поддержки SMARTNET 8X5XNBD Cisco ASR1000-ESP20</t>
  </si>
  <si>
    <t>CON-SNT-ASIP10SB</t>
  </si>
  <si>
    <t>Сертификат технической поддержки SMARTNET 8X5XNBD Cisco ASR1000-SIP10-SB</t>
  </si>
  <si>
    <t>CON-SNT-ASR1000E</t>
  </si>
  <si>
    <t>Сертификат технической поддержки SMARTNET 8X5XNBD Cisco ASR1000 Embedded Services Processor</t>
  </si>
  <si>
    <t>CON-SNT-A9KRSP4G</t>
  </si>
  <si>
    <t>Сертификат технической поддержки SMARTNET 8X5XNBD Route Switch Processor 4G Memory</t>
  </si>
  <si>
    <t>CON-SNT-C5548PB</t>
  </si>
  <si>
    <t>Сертификат технической поддержки SMARTNET 8X5XNBD Nexus 5548P in N5548P-N2K Bundle</t>
  </si>
  <si>
    <t>CON-SNT-1XGLV2E</t>
  </si>
  <si>
    <t>Сертификат технической поддержки SMARTNET 8X5XNBD Cisco 1-Port 10GE LAN-PHY Shared Port Ad</t>
  </si>
  <si>
    <t>CON-SNT-ASR9006D</t>
  </si>
  <si>
    <t>Сертификат технической поддержки SMARTNET 8X5XNBD ASR 9006 DC Chassis</t>
  </si>
  <si>
    <t>CON-SNT-ECTXK9</t>
  </si>
  <si>
    <t>Сертификат технической поддержки SMARTNET 8X5XNBD SVC 15310E-CTX-K9</t>
  </si>
  <si>
    <t>CON-SNT-15454ETK</t>
  </si>
  <si>
    <t xml:space="preserve">Сертификат технической поддержки SMARTNET 8X5XNBD Timing,Comm,Control 3,15454E chassis  </t>
  </si>
  <si>
    <t>CON-SNT-TCC2PK9</t>
  </si>
  <si>
    <t>Сертификат технической поддержки SMARTNET 8X5XNBD Timing Communications Control 2 Plus,Ite</t>
  </si>
  <si>
    <t>CON-SNT-15454O</t>
  </si>
  <si>
    <t>Сертификат технической поддержки SMARTNET 8x5xNBD Svc, 15454 Service Channel Module</t>
  </si>
  <si>
    <t>CON-SNT-15454OPB</t>
  </si>
  <si>
    <t>Сертификат технической поддержки SMARTNET 8x5xNBD Svc, 15454 Pre-Amp/Booster Mod</t>
  </si>
  <si>
    <t>CON-SNT-15454OT</t>
  </si>
  <si>
    <t>Сертификат технической поддержки SMARTNET 8X5XNBD 4 X OTN 10G MR TRANS</t>
  </si>
  <si>
    <t>CON-SNT-15454SM3</t>
  </si>
  <si>
    <t>Сертификат технической поддержки SMARTNET 8X5XNBD SM ROADM 2-PRE-AMP-BST 100GHZ-CBAND</t>
  </si>
  <si>
    <t>CON-SNT-15454SM2</t>
  </si>
  <si>
    <t>CON-SNT-1545SMR2</t>
  </si>
  <si>
    <t>Сертификат технической поддержки SMARTNET 8X5XNBD 40Chs Single Module</t>
  </si>
  <si>
    <t>CON-SNT-15454M6S</t>
  </si>
  <si>
    <t>Сертификат технической поддержки SMARTNET 8X5XNBD 6 svc slot MSTP shelf,incl M-SHIPKIT</t>
  </si>
  <si>
    <t>CON-SNT-15454CK9</t>
  </si>
  <si>
    <t>Сертификат технической поддержки SMARTNET 8X5XNBD Transport Node Controller for M2</t>
  </si>
  <si>
    <t>CON-SNT-MTNCEK9</t>
  </si>
  <si>
    <t>Сертификат технической поддержки SMARTnet 8 x 5 x NBD for 15454-M-TNCE-K9, 15454-M-TNCE-K9=</t>
  </si>
  <si>
    <t>CON-SNT-1551510</t>
  </si>
  <si>
    <t>Сертификат технической поддержки SMARTNET 8X5XNBD SFP - OC3/STM1 CWDM</t>
  </si>
  <si>
    <t>CON-SNT-15454M11</t>
  </si>
  <si>
    <t xml:space="preserve">Сертификат технической поддержки SMARTNET 8X5XNBD 100G OTU-4 ITU-T CP-DQPSK Full C Band </t>
  </si>
  <si>
    <t>CON-SNT-15454M12</t>
  </si>
  <si>
    <t>Сертификат технической поддержки SMARTNET 8X5XNBD 10x10G Multi rate Client Line Card</t>
  </si>
  <si>
    <t>CON-SNT-CFP10003</t>
  </si>
  <si>
    <t>Сертификат технической поддержки SMARTNET 8X5XNBD 100GBASE-SR10 CFP</t>
  </si>
  <si>
    <t>CON-SNT-A9K2X1GE</t>
  </si>
  <si>
    <t>Сертификат технической поддержки SMARTNET 8X5XNBD 1-Port  10GE LAN-PHY</t>
  </si>
  <si>
    <t>Сертификат технической поддержки SMARTNET 8X5XNBD ASR-9010-DC-BUN</t>
  </si>
  <si>
    <t>Сертификат технической поддержки SMARTNET 8X5XNBD ASR 9K Kit CXP - 100GBASE-SR</t>
  </si>
  <si>
    <t>Сертификат технической поддержки SMARTNET 8X5XNBD ASR9K Route Switch</t>
  </si>
  <si>
    <t>Сертификат технической поддержки SMARTNET 8X5XNBD Spare Clock card</t>
  </si>
  <si>
    <t>SMARTNET 8X5XNBD ME-3600X-24FS-M</t>
  </si>
  <si>
    <t>Сертификат технической поддержки SMARTNET 8X5XNBD</t>
  </si>
  <si>
    <t>CON-SNT-A9KCXP1</t>
  </si>
  <si>
    <t>CON-SNT-A9KRSP4T</t>
  </si>
  <si>
    <t>CON-SNT-CLK7600</t>
  </si>
  <si>
    <t>CON-SNT-ME3600SM</t>
  </si>
  <si>
    <t>CON-SNT-1000SP40</t>
  </si>
  <si>
    <t>CON-SNT-1X10GEV2</t>
  </si>
  <si>
    <t>CON-SNT-9010DCBN</t>
  </si>
  <si>
    <t>CON-SNT-ASR9010D</t>
  </si>
  <si>
    <t>CON-SNT-ASRRP2=</t>
  </si>
  <si>
    <t>Сумма, с НДС , руб.</t>
  </si>
  <si>
    <t>Сертификат технической поддержки 8X5XNBD -port 100GE, Packet Transprt Optimized LC</t>
  </si>
  <si>
    <t>дата начала оказания технической поддержки п/п 1-25, 44 : с 10.06.2016 на 12 мес.</t>
  </si>
  <si>
    <t>дата начала оказания технической поддержки п/п 26-43,45 : с 01.10.2016 на 6 мес.</t>
  </si>
  <si>
    <t xml:space="preserve">Дата поставки сертификатов технической поддержки: до 10.06.2016 г. </t>
  </si>
  <si>
    <t>Приложение № 1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</si>
</sst>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</cellStyleXfs>
  <cellXfs count="67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43" fontId="8" fillId="0" borderId="2" xfId="1" applyFont="1" applyBorder="1" applyAlignment="1">
      <alignment horizontal="right" vertical="top" wrapText="1"/>
    </xf>
    <xf numFmtId="0" fontId="2" fillId="0" borderId="4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4" fontId="20" fillId="0" borderId="4" xfId="0" applyNumberFormat="1" applyFont="1" applyFill="1" applyBorder="1" applyAlignment="1">
      <alignment vertical="center"/>
    </xf>
    <xf numFmtId="43" fontId="8" fillId="0" borderId="5" xfId="1" applyFont="1" applyBorder="1" applyAlignment="1">
      <alignment horizontal="right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right" vertical="center" wrapText="1"/>
    </xf>
    <xf numFmtId="4" fontId="20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4" fontId="2" fillId="0" borderId="6" xfId="0" applyNumberFormat="1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right" vertical="center" wrapText="1"/>
    </xf>
    <xf numFmtId="4" fontId="8" fillId="0" borderId="8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11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right" vertical="top" wrapText="1"/>
    </xf>
  </cellXfs>
  <cellStyles count="8">
    <cellStyle name="Normal_UKT_10G_BoM_ALB v4.0" xfId="3"/>
    <cellStyle name="Обычный" xfId="0" builtinId="0"/>
    <cellStyle name="Обычный 11" xfId="6"/>
    <cellStyle name="Обычный 16" xfId="2"/>
    <cellStyle name="Обычный 17" xfId="4"/>
    <cellStyle name="Обычный 18" xfId="5"/>
    <cellStyle name="Обычный 6" xfId="7"/>
    <cellStyle name="Финансовый" xfId="1" builtin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1"/>
  <sheetViews>
    <sheetView showZeros="0" tabSelected="1" topLeftCell="A34" zoomScale="85" zoomScaleNormal="85" workbookViewId="0">
      <selection activeCell="A4" sqref="A4:XFD4"/>
    </sheetView>
  </sheetViews>
  <sheetFormatPr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57.5703125" style="1" customWidth="1"/>
    <col min="5" max="5" width="10.28515625" style="1" customWidth="1"/>
    <col min="6" max="6" width="13.42578125" style="1" customWidth="1"/>
    <col min="7" max="7" width="17.85546875" style="1" customWidth="1"/>
    <col min="8" max="8" width="18.140625" style="1" customWidth="1"/>
    <col min="9" max="10" width="17.5703125" style="1" customWidth="1"/>
    <col min="11" max="12" width="14.85546875" style="1" customWidth="1"/>
    <col min="13" max="13" width="18" style="1" customWidth="1"/>
    <col min="14" max="14" width="12.140625" style="1" bestFit="1" customWidth="1"/>
    <col min="15" max="16" width="9.140625" style="1"/>
    <col min="17" max="17" width="12.140625" style="1" bestFit="1" customWidth="1"/>
    <col min="18" max="16384" width="9.140625" style="1"/>
  </cols>
  <sheetData>
    <row r="1" spans="1:13" ht="35.25" customHeight="1" x14ac:dyDescent="0.25">
      <c r="I1" s="44" t="s">
        <v>104</v>
      </c>
      <c r="J1" s="44"/>
      <c r="K1" s="44"/>
      <c r="L1" s="44"/>
    </row>
    <row r="2" spans="1:13" ht="18" customHeight="1" x14ac:dyDescent="0.3">
      <c r="D2" s="13"/>
      <c r="E2" s="13"/>
      <c r="I2" s="44"/>
      <c r="J2" s="44"/>
      <c r="K2" s="44"/>
      <c r="L2" s="14"/>
    </row>
    <row r="3" spans="1:13" ht="20.25" customHeight="1" x14ac:dyDescent="0.3">
      <c r="A3" s="54" t="s">
        <v>10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15"/>
    </row>
    <row r="4" spans="1:13" ht="20.25" customHeight="1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5" customHeight="1" x14ac:dyDescent="0.2">
      <c r="A5" s="55" t="s">
        <v>0</v>
      </c>
      <c r="B5" s="58" t="s">
        <v>9</v>
      </c>
      <c r="C5" s="45" t="s">
        <v>5</v>
      </c>
      <c r="D5" s="45" t="s">
        <v>11</v>
      </c>
      <c r="E5" s="45" t="s">
        <v>1</v>
      </c>
      <c r="F5" s="45" t="s">
        <v>6</v>
      </c>
      <c r="G5" s="45" t="s">
        <v>7</v>
      </c>
      <c r="H5" s="45" t="s">
        <v>8</v>
      </c>
      <c r="I5" s="45" t="s">
        <v>21</v>
      </c>
      <c r="J5" s="45" t="s">
        <v>99</v>
      </c>
      <c r="K5" s="48" t="s">
        <v>12</v>
      </c>
      <c r="L5" s="51" t="s">
        <v>4</v>
      </c>
    </row>
    <row r="6" spans="1:13" ht="13.15" customHeight="1" x14ac:dyDescent="0.2">
      <c r="A6" s="56"/>
      <c r="B6" s="59"/>
      <c r="C6" s="46"/>
      <c r="D6" s="46"/>
      <c r="E6" s="46"/>
      <c r="F6" s="46"/>
      <c r="G6" s="46"/>
      <c r="H6" s="46"/>
      <c r="I6" s="46"/>
      <c r="J6" s="46"/>
      <c r="K6" s="49"/>
      <c r="L6" s="52"/>
    </row>
    <row r="7" spans="1:13" ht="117.75" customHeight="1" thickBot="1" x14ac:dyDescent="0.25">
      <c r="A7" s="57"/>
      <c r="B7" s="60"/>
      <c r="C7" s="47"/>
      <c r="D7" s="47"/>
      <c r="E7" s="47"/>
      <c r="F7" s="47"/>
      <c r="G7" s="47"/>
      <c r="H7" s="47"/>
      <c r="I7" s="47"/>
      <c r="J7" s="47"/>
      <c r="K7" s="50"/>
      <c r="L7" s="53"/>
    </row>
    <row r="8" spans="1:13" ht="30" x14ac:dyDescent="0.2">
      <c r="A8" s="17">
        <v>1</v>
      </c>
      <c r="B8" s="26" t="s">
        <v>70</v>
      </c>
      <c r="C8" s="30" t="s">
        <v>13</v>
      </c>
      <c r="D8" s="27" t="s">
        <v>71</v>
      </c>
      <c r="E8" s="32" t="s">
        <v>14</v>
      </c>
      <c r="F8" s="34">
        <v>12</v>
      </c>
      <c r="G8" s="28">
        <v>33721.58</v>
      </c>
      <c r="H8" s="19">
        <f>G8*1.18</f>
        <v>39791.464399999997</v>
      </c>
      <c r="I8" s="19">
        <f t="shared" ref="I8:I52" si="0">G8*F8</f>
        <v>404658.96</v>
      </c>
      <c r="J8" s="19">
        <f>I8*1.18</f>
        <v>477497.57280000002</v>
      </c>
      <c r="K8" s="17"/>
      <c r="L8" s="17"/>
    </row>
    <row r="9" spans="1:13" ht="30" x14ac:dyDescent="0.2">
      <c r="A9" s="18">
        <v>2</v>
      </c>
      <c r="B9" s="24" t="s">
        <v>53</v>
      </c>
      <c r="C9" s="31" t="s">
        <v>13</v>
      </c>
      <c r="D9" s="22" t="s">
        <v>54</v>
      </c>
      <c r="E9" s="33" t="s">
        <v>14</v>
      </c>
      <c r="F9" s="35">
        <v>14</v>
      </c>
      <c r="G9" s="37">
        <v>15216.83</v>
      </c>
      <c r="H9" s="38">
        <f>G9*1.18</f>
        <v>17955.859399999998</v>
      </c>
      <c r="I9" s="38">
        <f t="shared" si="0"/>
        <v>213035.62</v>
      </c>
      <c r="J9" s="38">
        <f>I9*1.18</f>
        <v>251382.03159999999</v>
      </c>
      <c r="K9" s="18"/>
      <c r="L9" s="18"/>
    </row>
    <row r="10" spans="1:13" ht="30" x14ac:dyDescent="0.2">
      <c r="A10" s="18">
        <v>3</v>
      </c>
      <c r="B10" s="24" t="s">
        <v>76</v>
      </c>
      <c r="C10" s="31" t="s">
        <v>13</v>
      </c>
      <c r="D10" s="22" t="s">
        <v>77</v>
      </c>
      <c r="E10" s="33" t="s">
        <v>14</v>
      </c>
      <c r="F10" s="35">
        <v>1</v>
      </c>
      <c r="G10" s="37">
        <v>838078.98</v>
      </c>
      <c r="H10" s="38">
        <f t="shared" ref="H10:H52" si="1">G10*1.18</f>
        <v>988933.1963999999</v>
      </c>
      <c r="I10" s="38">
        <f t="shared" si="0"/>
        <v>838078.98</v>
      </c>
      <c r="J10" s="38">
        <f t="shared" ref="J10:J52" si="2">I10*1.18</f>
        <v>988933.1963999999</v>
      </c>
      <c r="K10" s="18"/>
      <c r="L10" s="18"/>
    </row>
    <row r="11" spans="1:13" ht="30" x14ac:dyDescent="0.2">
      <c r="A11" s="18">
        <v>4</v>
      </c>
      <c r="B11" s="24" t="s">
        <v>78</v>
      </c>
      <c r="C11" s="31" t="s">
        <v>13</v>
      </c>
      <c r="D11" s="22" t="s">
        <v>79</v>
      </c>
      <c r="E11" s="33" t="s">
        <v>14</v>
      </c>
      <c r="F11" s="35">
        <v>1</v>
      </c>
      <c r="G11" s="37">
        <v>84478</v>
      </c>
      <c r="H11" s="38">
        <f t="shared" si="1"/>
        <v>99684.04</v>
      </c>
      <c r="I11" s="38">
        <f t="shared" si="0"/>
        <v>84478</v>
      </c>
      <c r="J11" s="38">
        <f t="shared" si="2"/>
        <v>99684.04</v>
      </c>
      <c r="K11" s="18"/>
      <c r="L11" s="18"/>
    </row>
    <row r="12" spans="1:13" ht="30" x14ac:dyDescent="0.2">
      <c r="A12" s="18">
        <v>5</v>
      </c>
      <c r="B12" s="24" t="s">
        <v>68</v>
      </c>
      <c r="C12" s="31" t="s">
        <v>13</v>
      </c>
      <c r="D12" s="22" t="s">
        <v>69</v>
      </c>
      <c r="E12" s="33" t="s">
        <v>14</v>
      </c>
      <c r="F12" s="35">
        <v>2</v>
      </c>
      <c r="G12" s="37">
        <v>3465.71</v>
      </c>
      <c r="H12" s="38">
        <f t="shared" si="1"/>
        <v>4089.5377999999996</v>
      </c>
      <c r="I12" s="38">
        <f t="shared" si="0"/>
        <v>6931.42</v>
      </c>
      <c r="J12" s="38">
        <f t="shared" si="2"/>
        <v>8179.0755999999992</v>
      </c>
      <c r="K12" s="18"/>
      <c r="L12" s="18"/>
    </row>
    <row r="13" spans="1:13" ht="30" x14ac:dyDescent="0.2">
      <c r="A13" s="18">
        <v>6</v>
      </c>
      <c r="B13" s="24" t="s">
        <v>57</v>
      </c>
      <c r="C13" s="31" t="s">
        <v>13</v>
      </c>
      <c r="D13" s="22" t="s">
        <v>58</v>
      </c>
      <c r="E13" s="33" t="s">
        <v>14</v>
      </c>
      <c r="F13" s="35">
        <v>2</v>
      </c>
      <c r="G13" s="37">
        <v>22693.919999999998</v>
      </c>
      <c r="H13" s="38">
        <f t="shared" si="1"/>
        <v>26778.825599999996</v>
      </c>
      <c r="I13" s="38">
        <f t="shared" si="0"/>
        <v>45387.839999999997</v>
      </c>
      <c r="J13" s="38">
        <f t="shared" si="2"/>
        <v>53557.651199999993</v>
      </c>
      <c r="K13" s="18"/>
      <c r="L13" s="18"/>
    </row>
    <row r="14" spans="1:13" ht="30" x14ac:dyDescent="0.2">
      <c r="A14" s="18">
        <v>7</v>
      </c>
      <c r="B14" s="24" t="s">
        <v>59</v>
      </c>
      <c r="C14" s="31" t="s">
        <v>13</v>
      </c>
      <c r="D14" s="22" t="s">
        <v>60</v>
      </c>
      <c r="E14" s="33" t="s">
        <v>14</v>
      </c>
      <c r="F14" s="35">
        <v>2</v>
      </c>
      <c r="G14" s="37">
        <v>65902.83</v>
      </c>
      <c r="H14" s="38">
        <f t="shared" si="1"/>
        <v>77765.339399999997</v>
      </c>
      <c r="I14" s="38">
        <f t="shared" si="0"/>
        <v>131805.66</v>
      </c>
      <c r="J14" s="38">
        <f t="shared" si="2"/>
        <v>155530.67879999999</v>
      </c>
      <c r="K14" s="18"/>
      <c r="L14" s="18"/>
    </row>
    <row r="15" spans="1:13" ht="30" x14ac:dyDescent="0.2">
      <c r="A15" s="18">
        <v>8</v>
      </c>
      <c r="B15" s="24" t="s">
        <v>61</v>
      </c>
      <c r="C15" s="31" t="s">
        <v>13</v>
      </c>
      <c r="D15" s="22" t="s">
        <v>62</v>
      </c>
      <c r="E15" s="33" t="s">
        <v>14</v>
      </c>
      <c r="F15" s="35">
        <v>2</v>
      </c>
      <c r="G15" s="37">
        <v>61681.29</v>
      </c>
      <c r="H15" s="38">
        <f t="shared" si="1"/>
        <v>72783.922200000001</v>
      </c>
      <c r="I15" s="38">
        <f t="shared" si="0"/>
        <v>123362.58</v>
      </c>
      <c r="J15" s="38">
        <f t="shared" si="2"/>
        <v>145567.8444</v>
      </c>
      <c r="K15" s="18"/>
      <c r="L15" s="18"/>
    </row>
    <row r="16" spans="1:13" ht="30" x14ac:dyDescent="0.2">
      <c r="A16" s="18">
        <v>9</v>
      </c>
      <c r="B16" s="24" t="s">
        <v>65</v>
      </c>
      <c r="C16" s="31" t="s">
        <v>13</v>
      </c>
      <c r="D16" s="22" t="s">
        <v>64</v>
      </c>
      <c r="E16" s="33" t="s">
        <v>14</v>
      </c>
      <c r="F16" s="35">
        <v>5</v>
      </c>
      <c r="G16" s="37">
        <v>153437.57999999999</v>
      </c>
      <c r="H16" s="38">
        <f t="shared" si="1"/>
        <v>181056.34439999997</v>
      </c>
      <c r="I16" s="38">
        <f t="shared" si="0"/>
        <v>767187.89999999991</v>
      </c>
      <c r="J16" s="38">
        <f t="shared" si="2"/>
        <v>905281.72199999983</v>
      </c>
      <c r="K16" s="18"/>
      <c r="L16" s="18"/>
    </row>
    <row r="17" spans="1:12" ht="30" x14ac:dyDescent="0.2">
      <c r="A17" s="18">
        <v>10</v>
      </c>
      <c r="B17" s="24" t="s">
        <v>63</v>
      </c>
      <c r="C17" s="31" t="s">
        <v>13</v>
      </c>
      <c r="D17" s="22" t="s">
        <v>64</v>
      </c>
      <c r="E17" s="33" t="s">
        <v>14</v>
      </c>
      <c r="F17" s="35">
        <v>32</v>
      </c>
      <c r="G17" s="37">
        <v>144963</v>
      </c>
      <c r="H17" s="38">
        <f t="shared" si="1"/>
        <v>171056.34</v>
      </c>
      <c r="I17" s="38">
        <f t="shared" si="0"/>
        <v>4638816</v>
      </c>
      <c r="J17" s="38">
        <f t="shared" si="2"/>
        <v>5473802.8799999999</v>
      </c>
      <c r="K17" s="18"/>
      <c r="L17" s="18"/>
    </row>
    <row r="18" spans="1:12" ht="30" x14ac:dyDescent="0.2">
      <c r="A18" s="18">
        <v>11</v>
      </c>
      <c r="B18" s="24" t="s">
        <v>66</v>
      </c>
      <c r="C18" s="31" t="s">
        <v>13</v>
      </c>
      <c r="D18" s="22" t="s">
        <v>67</v>
      </c>
      <c r="E18" s="33" t="s">
        <v>14</v>
      </c>
      <c r="F18" s="35">
        <v>1</v>
      </c>
      <c r="G18" s="37">
        <v>233157.00000000003</v>
      </c>
      <c r="H18" s="38">
        <f t="shared" si="1"/>
        <v>275125.26</v>
      </c>
      <c r="I18" s="38">
        <f t="shared" si="0"/>
        <v>233157.00000000003</v>
      </c>
      <c r="J18" s="38">
        <f t="shared" si="2"/>
        <v>275125.26</v>
      </c>
      <c r="K18" s="18"/>
      <c r="L18" s="18"/>
    </row>
    <row r="19" spans="1:12" ht="30" x14ac:dyDescent="0.2">
      <c r="A19" s="18">
        <v>12</v>
      </c>
      <c r="B19" s="24" t="s">
        <v>74</v>
      </c>
      <c r="C19" s="31" t="s">
        <v>13</v>
      </c>
      <c r="D19" s="23" t="s">
        <v>75</v>
      </c>
      <c r="E19" s="33" t="s">
        <v>14</v>
      </c>
      <c r="F19" s="35">
        <v>10</v>
      </c>
      <c r="G19" s="37">
        <v>8110</v>
      </c>
      <c r="H19" s="38">
        <f t="shared" si="1"/>
        <v>9569.7999999999993</v>
      </c>
      <c r="I19" s="38">
        <f t="shared" si="0"/>
        <v>81100</v>
      </c>
      <c r="J19" s="38">
        <f t="shared" si="2"/>
        <v>95698</v>
      </c>
      <c r="K19" s="18"/>
      <c r="L19" s="18"/>
    </row>
    <row r="20" spans="1:12" ht="30" x14ac:dyDescent="0.2">
      <c r="A20" s="18">
        <v>13</v>
      </c>
      <c r="B20" s="24" t="s">
        <v>82</v>
      </c>
      <c r="C20" s="31" t="s">
        <v>13</v>
      </c>
      <c r="D20" s="22" t="s">
        <v>100</v>
      </c>
      <c r="E20" s="33" t="s">
        <v>14</v>
      </c>
      <c r="F20" s="35">
        <v>1</v>
      </c>
      <c r="G20" s="37">
        <v>835911.61</v>
      </c>
      <c r="H20" s="38">
        <f t="shared" si="1"/>
        <v>986375.69979999994</v>
      </c>
      <c r="I20" s="38">
        <f t="shared" si="0"/>
        <v>835911.61</v>
      </c>
      <c r="J20" s="38">
        <f t="shared" si="2"/>
        <v>986375.69979999994</v>
      </c>
      <c r="K20" s="18"/>
      <c r="L20" s="18"/>
    </row>
    <row r="21" spans="1:12" ht="30" x14ac:dyDescent="0.2">
      <c r="A21" s="18">
        <v>14</v>
      </c>
      <c r="B21" s="24" t="s">
        <v>20</v>
      </c>
      <c r="C21" s="31" t="s">
        <v>13</v>
      </c>
      <c r="D21" s="22" t="s">
        <v>27</v>
      </c>
      <c r="E21" s="33" t="s">
        <v>14</v>
      </c>
      <c r="F21" s="35">
        <v>17</v>
      </c>
      <c r="G21" s="37">
        <v>117329.58</v>
      </c>
      <c r="H21" s="38">
        <f t="shared" si="1"/>
        <v>138448.9044</v>
      </c>
      <c r="I21" s="38">
        <f t="shared" si="0"/>
        <v>1994602.86</v>
      </c>
      <c r="J21" s="38">
        <f t="shared" si="2"/>
        <v>2353631.3747999999</v>
      </c>
      <c r="K21" s="18"/>
      <c r="L21" s="18"/>
    </row>
    <row r="22" spans="1:12" ht="30" x14ac:dyDescent="0.2">
      <c r="A22" s="18">
        <v>15</v>
      </c>
      <c r="B22" s="25" t="s">
        <v>90</v>
      </c>
      <c r="C22" s="31" t="s">
        <v>13</v>
      </c>
      <c r="D22" s="23" t="s">
        <v>85</v>
      </c>
      <c r="E22" s="33" t="s">
        <v>14</v>
      </c>
      <c r="F22" s="35">
        <v>1</v>
      </c>
      <c r="G22" s="37">
        <v>38618</v>
      </c>
      <c r="H22" s="38">
        <f t="shared" si="1"/>
        <v>45569.24</v>
      </c>
      <c r="I22" s="38">
        <f t="shared" si="0"/>
        <v>38618</v>
      </c>
      <c r="J22" s="38">
        <f t="shared" si="2"/>
        <v>45569.24</v>
      </c>
      <c r="K22" s="18"/>
      <c r="L22" s="18"/>
    </row>
    <row r="23" spans="1:12" ht="30" x14ac:dyDescent="0.2">
      <c r="A23" s="18">
        <v>16</v>
      </c>
      <c r="B23" s="25" t="s">
        <v>91</v>
      </c>
      <c r="C23" s="31" t="s">
        <v>13</v>
      </c>
      <c r="D23" s="23" t="s">
        <v>86</v>
      </c>
      <c r="E23" s="33" t="s">
        <v>14</v>
      </c>
      <c r="F23" s="35">
        <v>1</v>
      </c>
      <c r="G23" s="37">
        <v>168616.34</v>
      </c>
      <c r="H23" s="38">
        <f t="shared" si="1"/>
        <v>198967.2812</v>
      </c>
      <c r="I23" s="38">
        <f t="shared" si="0"/>
        <v>168616.34</v>
      </c>
      <c r="J23" s="38">
        <f t="shared" si="2"/>
        <v>198967.2812</v>
      </c>
      <c r="K23" s="18"/>
      <c r="L23" s="18"/>
    </row>
    <row r="24" spans="1:12" ht="30" x14ac:dyDescent="0.2">
      <c r="A24" s="18">
        <v>17</v>
      </c>
      <c r="B24" s="24" t="s">
        <v>80</v>
      </c>
      <c r="C24" s="31" t="s">
        <v>13</v>
      </c>
      <c r="D24" s="23" t="s">
        <v>81</v>
      </c>
      <c r="E24" s="33" t="s">
        <v>14</v>
      </c>
      <c r="F24" s="35">
        <v>2</v>
      </c>
      <c r="G24" s="37">
        <v>59150.75</v>
      </c>
      <c r="H24" s="38">
        <f t="shared" si="1"/>
        <v>69797.884999999995</v>
      </c>
      <c r="I24" s="38">
        <f t="shared" si="0"/>
        <v>118301.5</v>
      </c>
      <c r="J24" s="38">
        <f t="shared" si="2"/>
        <v>139595.76999999999</v>
      </c>
      <c r="K24" s="18"/>
      <c r="L24" s="18"/>
    </row>
    <row r="25" spans="1:12" ht="30" x14ac:dyDescent="0.2">
      <c r="A25" s="18">
        <v>18</v>
      </c>
      <c r="B25" s="25" t="s">
        <v>92</v>
      </c>
      <c r="C25" s="31" t="s">
        <v>13</v>
      </c>
      <c r="D25" s="23" t="s">
        <v>87</v>
      </c>
      <c r="E25" s="33" t="s">
        <v>14</v>
      </c>
      <c r="F25" s="35">
        <v>2</v>
      </c>
      <c r="G25" s="37">
        <v>3690.49</v>
      </c>
      <c r="H25" s="38">
        <f t="shared" si="1"/>
        <v>4354.7781999999997</v>
      </c>
      <c r="I25" s="38">
        <f t="shared" si="0"/>
        <v>7380.98</v>
      </c>
      <c r="J25" s="38">
        <f t="shared" si="2"/>
        <v>8709.5563999999995</v>
      </c>
      <c r="K25" s="18"/>
      <c r="L25" s="18"/>
    </row>
    <row r="26" spans="1:12" ht="30" x14ac:dyDescent="0.2">
      <c r="A26" s="18">
        <v>19</v>
      </c>
      <c r="B26" s="24" t="s">
        <v>51</v>
      </c>
      <c r="C26" s="31" t="s">
        <v>13</v>
      </c>
      <c r="D26" s="22" t="s">
        <v>52</v>
      </c>
      <c r="E26" s="33" t="s">
        <v>14</v>
      </c>
      <c r="F26" s="35">
        <v>4</v>
      </c>
      <c r="G26" s="37">
        <v>16589.37</v>
      </c>
      <c r="H26" s="38">
        <f t="shared" si="1"/>
        <v>19575.456599999998</v>
      </c>
      <c r="I26" s="38">
        <f t="shared" si="0"/>
        <v>66357.48</v>
      </c>
      <c r="J26" s="38">
        <f t="shared" si="2"/>
        <v>78301.826399999991</v>
      </c>
      <c r="K26" s="18"/>
      <c r="L26" s="18"/>
    </row>
    <row r="27" spans="1:12" ht="30" x14ac:dyDescent="0.2">
      <c r="A27" s="18">
        <v>20</v>
      </c>
      <c r="B27" s="24" t="s">
        <v>17</v>
      </c>
      <c r="C27" s="31" t="s">
        <v>13</v>
      </c>
      <c r="D27" s="22" t="s">
        <v>25</v>
      </c>
      <c r="E27" s="33" t="s">
        <v>14</v>
      </c>
      <c r="F27" s="35">
        <v>3</v>
      </c>
      <c r="G27" s="37">
        <v>105840.58</v>
      </c>
      <c r="H27" s="38">
        <f t="shared" si="1"/>
        <v>124891.8844</v>
      </c>
      <c r="I27" s="38">
        <f t="shared" si="0"/>
        <v>317521.74</v>
      </c>
      <c r="J27" s="38">
        <f t="shared" si="2"/>
        <v>374675.65319999994</v>
      </c>
      <c r="K27" s="18"/>
      <c r="L27" s="18"/>
    </row>
    <row r="28" spans="1:12" ht="30" x14ac:dyDescent="0.2">
      <c r="A28" s="18">
        <v>21</v>
      </c>
      <c r="B28" s="24" t="s">
        <v>16</v>
      </c>
      <c r="C28" s="31" t="s">
        <v>13</v>
      </c>
      <c r="D28" s="22" t="s">
        <v>24</v>
      </c>
      <c r="E28" s="33" t="s">
        <v>14</v>
      </c>
      <c r="F28" s="35">
        <v>3</v>
      </c>
      <c r="G28" s="37">
        <v>50107.12</v>
      </c>
      <c r="H28" s="38">
        <f t="shared" si="1"/>
        <v>59126.401599999997</v>
      </c>
      <c r="I28" s="38">
        <f t="shared" si="0"/>
        <v>150321.36000000002</v>
      </c>
      <c r="J28" s="38">
        <f t="shared" si="2"/>
        <v>177379.20480000001</v>
      </c>
      <c r="K28" s="18"/>
      <c r="L28" s="18"/>
    </row>
    <row r="29" spans="1:12" ht="15" x14ac:dyDescent="0.2">
      <c r="A29" s="18">
        <v>22</v>
      </c>
      <c r="B29" s="24" t="s">
        <v>93</v>
      </c>
      <c r="C29" s="31" t="s">
        <v>13</v>
      </c>
      <c r="D29" s="22" t="s">
        <v>88</v>
      </c>
      <c r="E29" s="33" t="s">
        <v>14</v>
      </c>
      <c r="F29" s="35">
        <v>1</v>
      </c>
      <c r="G29" s="37">
        <v>58555.08</v>
      </c>
      <c r="H29" s="38">
        <f t="shared" si="1"/>
        <v>69094.994399999996</v>
      </c>
      <c r="I29" s="38">
        <f t="shared" si="0"/>
        <v>58555.08</v>
      </c>
      <c r="J29" s="38">
        <f t="shared" si="2"/>
        <v>69094.994399999996</v>
      </c>
      <c r="K29" s="18"/>
      <c r="L29" s="18"/>
    </row>
    <row r="30" spans="1:12" ht="30" x14ac:dyDescent="0.2">
      <c r="A30" s="18">
        <v>23</v>
      </c>
      <c r="B30" s="24" t="s">
        <v>72</v>
      </c>
      <c r="C30" s="31" t="s">
        <v>13</v>
      </c>
      <c r="D30" s="22" t="s">
        <v>73</v>
      </c>
      <c r="E30" s="33" t="s">
        <v>14</v>
      </c>
      <c r="F30" s="35">
        <v>2</v>
      </c>
      <c r="G30" s="37">
        <v>25375.37</v>
      </c>
      <c r="H30" s="38">
        <f t="shared" si="1"/>
        <v>29942.936599999997</v>
      </c>
      <c r="I30" s="38">
        <f t="shared" si="0"/>
        <v>50750.74</v>
      </c>
      <c r="J30" s="38">
        <f t="shared" si="2"/>
        <v>59885.873199999995</v>
      </c>
      <c r="K30" s="18"/>
      <c r="L30" s="18"/>
    </row>
    <row r="31" spans="1:12" ht="30" x14ac:dyDescent="0.2">
      <c r="A31" s="18">
        <v>24</v>
      </c>
      <c r="B31" s="24" t="s">
        <v>19</v>
      </c>
      <c r="C31" s="31" t="s">
        <v>13</v>
      </c>
      <c r="D31" s="22" t="s">
        <v>26</v>
      </c>
      <c r="E31" s="33" t="s">
        <v>14</v>
      </c>
      <c r="F31" s="35">
        <v>1</v>
      </c>
      <c r="G31" s="37">
        <v>167683.9</v>
      </c>
      <c r="H31" s="38">
        <f t="shared" si="1"/>
        <v>197867.00199999998</v>
      </c>
      <c r="I31" s="38">
        <f t="shared" si="0"/>
        <v>167683.9</v>
      </c>
      <c r="J31" s="38">
        <f t="shared" si="2"/>
        <v>197867.00199999998</v>
      </c>
      <c r="K31" s="18"/>
      <c r="L31" s="18"/>
    </row>
    <row r="32" spans="1:12" ht="30" x14ac:dyDescent="0.2">
      <c r="A32" s="18">
        <v>25</v>
      </c>
      <c r="B32" s="24" t="s">
        <v>18</v>
      </c>
      <c r="C32" s="31" t="s">
        <v>13</v>
      </c>
      <c r="D32" s="22" t="s">
        <v>26</v>
      </c>
      <c r="E32" s="33" t="s">
        <v>14</v>
      </c>
      <c r="F32" s="35">
        <v>2</v>
      </c>
      <c r="G32" s="37">
        <v>129113.49</v>
      </c>
      <c r="H32" s="38">
        <f t="shared" si="1"/>
        <v>152353.91819999999</v>
      </c>
      <c r="I32" s="38">
        <f t="shared" si="0"/>
        <v>258226.98</v>
      </c>
      <c r="J32" s="38">
        <f t="shared" si="2"/>
        <v>304707.83639999997</v>
      </c>
      <c r="K32" s="18"/>
      <c r="L32" s="18"/>
    </row>
    <row r="33" spans="1:12" ht="30" x14ac:dyDescent="0.2">
      <c r="A33" s="18">
        <v>26</v>
      </c>
      <c r="B33" s="24" t="s">
        <v>55</v>
      </c>
      <c r="C33" s="31" t="s">
        <v>13</v>
      </c>
      <c r="D33" s="22" t="s">
        <v>56</v>
      </c>
      <c r="E33" s="33" t="s">
        <v>14</v>
      </c>
      <c r="F33" s="35">
        <v>59</v>
      </c>
      <c r="G33" s="37">
        <v>23689.24</v>
      </c>
      <c r="H33" s="38">
        <f t="shared" si="1"/>
        <v>27953.303200000002</v>
      </c>
      <c r="I33" s="38">
        <f t="shared" si="0"/>
        <v>1397665.1600000001</v>
      </c>
      <c r="J33" s="38">
        <f t="shared" si="2"/>
        <v>1649244.8888000001</v>
      </c>
      <c r="K33" s="18"/>
      <c r="L33" s="18"/>
    </row>
    <row r="34" spans="1:12" ht="30" x14ac:dyDescent="0.2">
      <c r="A34" s="18">
        <v>27</v>
      </c>
      <c r="B34" s="24" t="s">
        <v>15</v>
      </c>
      <c r="C34" s="31" t="s">
        <v>13</v>
      </c>
      <c r="D34" s="22" t="s">
        <v>23</v>
      </c>
      <c r="E34" s="33" t="s">
        <v>14</v>
      </c>
      <c r="F34" s="35">
        <v>2</v>
      </c>
      <c r="G34" s="37">
        <v>283077.15000000002</v>
      </c>
      <c r="H34" s="38">
        <f t="shared" si="1"/>
        <v>334031.03700000001</v>
      </c>
      <c r="I34" s="38">
        <f t="shared" si="0"/>
        <v>566154.30000000005</v>
      </c>
      <c r="J34" s="38">
        <f t="shared" si="2"/>
        <v>668062.07400000002</v>
      </c>
      <c r="K34" s="18"/>
      <c r="L34" s="18"/>
    </row>
    <row r="35" spans="1:12" ht="15" x14ac:dyDescent="0.2">
      <c r="A35" s="18">
        <v>28</v>
      </c>
      <c r="B35" s="24" t="s">
        <v>94</v>
      </c>
      <c r="C35" s="31" t="s">
        <v>13</v>
      </c>
      <c r="D35" s="22" t="s">
        <v>89</v>
      </c>
      <c r="E35" s="33" t="s">
        <v>14</v>
      </c>
      <c r="F35" s="35">
        <v>1</v>
      </c>
      <c r="G35" s="37">
        <v>46034.75</v>
      </c>
      <c r="H35" s="38">
        <f t="shared" si="1"/>
        <v>54321.004999999997</v>
      </c>
      <c r="I35" s="38">
        <f t="shared" si="0"/>
        <v>46034.75</v>
      </c>
      <c r="J35" s="38">
        <f t="shared" si="2"/>
        <v>54321.004999999997</v>
      </c>
      <c r="K35" s="18"/>
      <c r="L35" s="18"/>
    </row>
    <row r="36" spans="1:12" ht="30" x14ac:dyDescent="0.2">
      <c r="A36" s="18">
        <v>29</v>
      </c>
      <c r="B36" s="24" t="s">
        <v>95</v>
      </c>
      <c r="C36" s="31" t="s">
        <v>13</v>
      </c>
      <c r="D36" s="23" t="s">
        <v>83</v>
      </c>
      <c r="E36" s="33" t="s">
        <v>14</v>
      </c>
      <c r="F36" s="35">
        <v>2</v>
      </c>
      <c r="G36" s="37">
        <v>44742.37</v>
      </c>
      <c r="H36" s="38">
        <f t="shared" si="1"/>
        <v>52795.996599999999</v>
      </c>
      <c r="I36" s="38">
        <f t="shared" si="0"/>
        <v>89484.74</v>
      </c>
      <c r="J36" s="38">
        <f t="shared" si="2"/>
        <v>105591.9932</v>
      </c>
      <c r="K36" s="18"/>
      <c r="L36" s="18"/>
    </row>
    <row r="37" spans="1:12" ht="30" x14ac:dyDescent="0.2">
      <c r="A37" s="18">
        <v>30</v>
      </c>
      <c r="B37" s="24" t="s">
        <v>47</v>
      </c>
      <c r="C37" s="31" t="s">
        <v>13</v>
      </c>
      <c r="D37" s="22" t="s">
        <v>48</v>
      </c>
      <c r="E37" s="33" t="s">
        <v>14</v>
      </c>
      <c r="F37" s="35">
        <v>54</v>
      </c>
      <c r="G37" s="37">
        <v>4709.32</v>
      </c>
      <c r="H37" s="38">
        <f t="shared" si="1"/>
        <v>5556.9975999999997</v>
      </c>
      <c r="I37" s="38">
        <f t="shared" si="0"/>
        <v>254303.27999999997</v>
      </c>
      <c r="J37" s="38">
        <f t="shared" si="2"/>
        <v>300077.87039999996</v>
      </c>
      <c r="K37" s="18"/>
      <c r="L37" s="18"/>
    </row>
    <row r="38" spans="1:12" ht="30" x14ac:dyDescent="0.2">
      <c r="A38" s="18">
        <v>31</v>
      </c>
      <c r="B38" s="24" t="s">
        <v>96</v>
      </c>
      <c r="C38" s="31" t="s">
        <v>13</v>
      </c>
      <c r="D38" s="23" t="s">
        <v>84</v>
      </c>
      <c r="E38" s="33" t="s">
        <v>14</v>
      </c>
      <c r="F38" s="35">
        <v>1</v>
      </c>
      <c r="G38" s="37">
        <v>42265.25</v>
      </c>
      <c r="H38" s="38">
        <f t="shared" si="1"/>
        <v>49872.994999999995</v>
      </c>
      <c r="I38" s="38">
        <f t="shared" si="0"/>
        <v>42265.25</v>
      </c>
      <c r="J38" s="38">
        <f t="shared" si="2"/>
        <v>49872.994999999995</v>
      </c>
      <c r="K38" s="18"/>
      <c r="L38" s="18"/>
    </row>
    <row r="39" spans="1:12" ht="30" x14ac:dyDescent="0.2">
      <c r="A39" s="18">
        <v>32</v>
      </c>
      <c r="B39" s="24" t="s">
        <v>31</v>
      </c>
      <c r="C39" s="31" t="s">
        <v>13</v>
      </c>
      <c r="D39" s="22" t="s">
        <v>32</v>
      </c>
      <c r="E39" s="33" t="s">
        <v>14</v>
      </c>
      <c r="F39" s="35">
        <v>14</v>
      </c>
      <c r="G39" s="37">
        <v>8388.73</v>
      </c>
      <c r="H39" s="38">
        <f t="shared" si="1"/>
        <v>9898.7013999999981</v>
      </c>
      <c r="I39" s="38">
        <f t="shared" si="0"/>
        <v>117442.22</v>
      </c>
      <c r="J39" s="38">
        <f t="shared" si="2"/>
        <v>138581.81959999999</v>
      </c>
      <c r="K39" s="18"/>
      <c r="L39" s="18"/>
    </row>
    <row r="40" spans="1:12" ht="30" x14ac:dyDescent="0.2">
      <c r="A40" s="18">
        <v>33</v>
      </c>
      <c r="B40" s="24" t="s">
        <v>37</v>
      </c>
      <c r="C40" s="31" t="s">
        <v>13</v>
      </c>
      <c r="D40" s="22" t="s">
        <v>38</v>
      </c>
      <c r="E40" s="33" t="s">
        <v>14</v>
      </c>
      <c r="F40" s="35">
        <v>7</v>
      </c>
      <c r="G40" s="37">
        <v>55755</v>
      </c>
      <c r="H40" s="38">
        <f t="shared" si="1"/>
        <v>65790.899999999994</v>
      </c>
      <c r="I40" s="38">
        <f t="shared" si="0"/>
        <v>390285</v>
      </c>
      <c r="J40" s="38">
        <f t="shared" si="2"/>
        <v>460536.3</v>
      </c>
      <c r="K40" s="18"/>
      <c r="L40" s="18"/>
    </row>
    <row r="41" spans="1:12" ht="30" x14ac:dyDescent="0.2">
      <c r="A41" s="18">
        <v>34</v>
      </c>
      <c r="B41" s="24" t="s">
        <v>29</v>
      </c>
      <c r="C41" s="31" t="s">
        <v>13</v>
      </c>
      <c r="D41" s="22" t="s">
        <v>30</v>
      </c>
      <c r="E41" s="33" t="s">
        <v>14</v>
      </c>
      <c r="F41" s="35">
        <v>2</v>
      </c>
      <c r="G41" s="37">
        <v>125050</v>
      </c>
      <c r="H41" s="38">
        <f t="shared" si="1"/>
        <v>147559</v>
      </c>
      <c r="I41" s="38">
        <f t="shared" si="0"/>
        <v>250100</v>
      </c>
      <c r="J41" s="38">
        <f t="shared" si="2"/>
        <v>295118</v>
      </c>
      <c r="K41" s="18"/>
      <c r="L41" s="18"/>
    </row>
    <row r="42" spans="1:12" ht="30" x14ac:dyDescent="0.2">
      <c r="A42" s="18">
        <v>35</v>
      </c>
      <c r="B42" s="24" t="s">
        <v>20</v>
      </c>
      <c r="C42" s="31" t="s">
        <v>13</v>
      </c>
      <c r="D42" s="23" t="s">
        <v>27</v>
      </c>
      <c r="E42" s="33" t="s">
        <v>14</v>
      </c>
      <c r="F42" s="35">
        <v>8</v>
      </c>
      <c r="G42" s="37">
        <v>243133.73</v>
      </c>
      <c r="H42" s="38">
        <f t="shared" si="1"/>
        <v>286897.8014</v>
      </c>
      <c r="I42" s="38">
        <f t="shared" si="0"/>
        <v>1945069.84</v>
      </c>
      <c r="J42" s="38">
        <f t="shared" si="2"/>
        <v>2295182.4112</v>
      </c>
      <c r="K42" s="18"/>
      <c r="L42" s="18"/>
    </row>
    <row r="43" spans="1:12" ht="30" x14ac:dyDescent="0.2">
      <c r="A43" s="18">
        <v>36</v>
      </c>
      <c r="B43" s="24" t="s">
        <v>43</v>
      </c>
      <c r="C43" s="31" t="s">
        <v>13</v>
      </c>
      <c r="D43" s="23" t="s">
        <v>44</v>
      </c>
      <c r="E43" s="33" t="s">
        <v>14</v>
      </c>
      <c r="F43" s="35">
        <v>14</v>
      </c>
      <c r="G43" s="37">
        <v>40935.000000000007</v>
      </c>
      <c r="H43" s="38">
        <f t="shared" si="1"/>
        <v>48303.3</v>
      </c>
      <c r="I43" s="38">
        <f t="shared" si="0"/>
        <v>573090.00000000012</v>
      </c>
      <c r="J43" s="38">
        <f t="shared" si="2"/>
        <v>676246.20000000007</v>
      </c>
      <c r="K43" s="18"/>
      <c r="L43" s="18"/>
    </row>
    <row r="44" spans="1:12" ht="30" x14ac:dyDescent="0.2">
      <c r="A44" s="18">
        <v>37</v>
      </c>
      <c r="B44" s="24" t="s">
        <v>39</v>
      </c>
      <c r="C44" s="31" t="s">
        <v>13</v>
      </c>
      <c r="D44" s="22" t="s">
        <v>40</v>
      </c>
      <c r="E44" s="33" t="s">
        <v>14</v>
      </c>
      <c r="F44" s="35">
        <v>16</v>
      </c>
      <c r="G44" s="37">
        <v>12744</v>
      </c>
      <c r="H44" s="38">
        <f t="shared" si="1"/>
        <v>15037.92</v>
      </c>
      <c r="I44" s="38">
        <f t="shared" si="0"/>
        <v>203904</v>
      </c>
      <c r="J44" s="38">
        <f t="shared" si="2"/>
        <v>240606.72</v>
      </c>
      <c r="K44" s="18"/>
      <c r="L44" s="18"/>
    </row>
    <row r="45" spans="1:12" ht="30" x14ac:dyDescent="0.2">
      <c r="A45" s="18">
        <v>38</v>
      </c>
      <c r="B45" s="24" t="s">
        <v>41</v>
      </c>
      <c r="C45" s="31" t="s">
        <v>13</v>
      </c>
      <c r="D45" s="22" t="s">
        <v>42</v>
      </c>
      <c r="E45" s="33" t="s">
        <v>14</v>
      </c>
      <c r="F45" s="35">
        <v>6</v>
      </c>
      <c r="G45" s="37">
        <v>63720.000000000007</v>
      </c>
      <c r="H45" s="38">
        <f t="shared" si="1"/>
        <v>75189.600000000006</v>
      </c>
      <c r="I45" s="38">
        <f t="shared" si="0"/>
        <v>382320.00000000006</v>
      </c>
      <c r="J45" s="38">
        <f t="shared" si="2"/>
        <v>451137.60000000003</v>
      </c>
      <c r="K45" s="18"/>
      <c r="L45" s="18"/>
    </row>
    <row r="46" spans="1:12" ht="30" x14ac:dyDescent="0.2">
      <c r="A46" s="18">
        <v>39</v>
      </c>
      <c r="B46" s="24" t="s">
        <v>49</v>
      </c>
      <c r="C46" s="31" t="s">
        <v>13</v>
      </c>
      <c r="D46" s="22" t="s">
        <v>50</v>
      </c>
      <c r="E46" s="33" t="s">
        <v>14</v>
      </c>
      <c r="F46" s="35">
        <v>6</v>
      </c>
      <c r="G46" s="37">
        <v>13251.000000000002</v>
      </c>
      <c r="H46" s="38">
        <f t="shared" si="1"/>
        <v>15636.180000000002</v>
      </c>
      <c r="I46" s="38">
        <f t="shared" si="0"/>
        <v>79506.000000000015</v>
      </c>
      <c r="J46" s="38">
        <f t="shared" si="2"/>
        <v>93817.080000000016</v>
      </c>
      <c r="K46" s="18"/>
      <c r="L46" s="18"/>
    </row>
    <row r="47" spans="1:12" ht="30" x14ac:dyDescent="0.2">
      <c r="A47" s="18">
        <v>40</v>
      </c>
      <c r="B47" s="24" t="s">
        <v>97</v>
      </c>
      <c r="C47" s="31" t="s">
        <v>13</v>
      </c>
      <c r="D47" s="22" t="s">
        <v>28</v>
      </c>
      <c r="E47" s="33" t="s">
        <v>14</v>
      </c>
      <c r="F47" s="35">
        <v>6</v>
      </c>
      <c r="G47" s="37">
        <v>47620.82</v>
      </c>
      <c r="H47" s="38">
        <f t="shared" si="1"/>
        <v>56192.567599999995</v>
      </c>
      <c r="I47" s="38">
        <f t="shared" si="0"/>
        <v>285724.92</v>
      </c>
      <c r="J47" s="38">
        <f t="shared" si="2"/>
        <v>337155.40559999994</v>
      </c>
      <c r="K47" s="18"/>
      <c r="L47" s="18"/>
    </row>
    <row r="48" spans="1:12" ht="30" x14ac:dyDescent="0.2">
      <c r="A48" s="18">
        <v>41</v>
      </c>
      <c r="B48" s="24" t="s">
        <v>33</v>
      </c>
      <c r="C48" s="31" t="s">
        <v>13</v>
      </c>
      <c r="D48" s="22" t="s">
        <v>34</v>
      </c>
      <c r="E48" s="33" t="s">
        <v>14</v>
      </c>
      <c r="F48" s="35">
        <v>11</v>
      </c>
      <c r="G48" s="37">
        <v>44164.2</v>
      </c>
      <c r="H48" s="38">
        <f t="shared" si="1"/>
        <v>52113.755999999994</v>
      </c>
      <c r="I48" s="38">
        <f t="shared" si="0"/>
        <v>485806.19999999995</v>
      </c>
      <c r="J48" s="38">
        <f t="shared" si="2"/>
        <v>573251.31599999988</v>
      </c>
      <c r="K48" s="18"/>
      <c r="L48" s="18"/>
    </row>
    <row r="49" spans="1:13" ht="30" x14ac:dyDescent="0.2">
      <c r="A49" s="18">
        <v>42</v>
      </c>
      <c r="B49" s="24" t="s">
        <v>98</v>
      </c>
      <c r="C49" s="31" t="s">
        <v>13</v>
      </c>
      <c r="D49" s="22" t="s">
        <v>34</v>
      </c>
      <c r="E49" s="33" t="s">
        <v>14</v>
      </c>
      <c r="F49" s="35">
        <v>3</v>
      </c>
      <c r="G49" s="37">
        <v>40774.370000000003</v>
      </c>
      <c r="H49" s="38">
        <f t="shared" si="1"/>
        <v>48113.756600000001</v>
      </c>
      <c r="I49" s="38">
        <f t="shared" si="0"/>
        <v>122323.11000000002</v>
      </c>
      <c r="J49" s="38">
        <f t="shared" si="2"/>
        <v>144341.26980000001</v>
      </c>
      <c r="K49" s="18"/>
      <c r="L49" s="18"/>
    </row>
    <row r="50" spans="1:13" ht="30" x14ac:dyDescent="0.2">
      <c r="A50" s="18">
        <v>43</v>
      </c>
      <c r="B50" s="24" t="s">
        <v>45</v>
      </c>
      <c r="C50" s="31" t="s">
        <v>13</v>
      </c>
      <c r="D50" s="22" t="s">
        <v>46</v>
      </c>
      <c r="E50" s="33" t="s">
        <v>14</v>
      </c>
      <c r="F50" s="35">
        <v>4</v>
      </c>
      <c r="G50" s="37">
        <v>33509.370000000003</v>
      </c>
      <c r="H50" s="38">
        <f t="shared" si="1"/>
        <v>39541.056600000004</v>
      </c>
      <c r="I50" s="38">
        <f t="shared" si="0"/>
        <v>134037.48000000001</v>
      </c>
      <c r="J50" s="38">
        <f t="shared" si="2"/>
        <v>158164.22640000001</v>
      </c>
      <c r="K50" s="18"/>
      <c r="L50" s="18"/>
    </row>
    <row r="51" spans="1:13" ht="30" x14ac:dyDescent="0.2">
      <c r="A51" s="18">
        <v>44</v>
      </c>
      <c r="B51" s="24" t="s">
        <v>19</v>
      </c>
      <c r="C51" s="31" t="s">
        <v>13</v>
      </c>
      <c r="D51" s="22" t="s">
        <v>26</v>
      </c>
      <c r="E51" s="33" t="s">
        <v>14</v>
      </c>
      <c r="F51" s="35">
        <v>4</v>
      </c>
      <c r="G51" s="37">
        <v>67099.12</v>
      </c>
      <c r="H51" s="38">
        <f t="shared" si="1"/>
        <v>79176.961599999995</v>
      </c>
      <c r="I51" s="38">
        <f t="shared" si="0"/>
        <v>268396.48</v>
      </c>
      <c r="J51" s="38">
        <f t="shared" si="2"/>
        <v>316707.84639999998</v>
      </c>
      <c r="K51" s="18"/>
      <c r="L51" s="18"/>
    </row>
    <row r="52" spans="1:13" s="20" customFormat="1" ht="31.5" customHeight="1" thickBot="1" x14ac:dyDescent="0.25">
      <c r="A52" s="18">
        <v>45</v>
      </c>
      <c r="B52" s="24" t="s">
        <v>35</v>
      </c>
      <c r="C52" s="31" t="s">
        <v>13</v>
      </c>
      <c r="D52" s="22" t="s">
        <v>36</v>
      </c>
      <c r="E52" s="33" t="s">
        <v>14</v>
      </c>
      <c r="F52" s="35">
        <v>12</v>
      </c>
      <c r="G52" s="37">
        <v>16777.46</v>
      </c>
      <c r="H52" s="38">
        <f t="shared" si="1"/>
        <v>19797.402799999996</v>
      </c>
      <c r="I52" s="39">
        <f t="shared" si="0"/>
        <v>201329.52</v>
      </c>
      <c r="J52" s="39">
        <f t="shared" si="2"/>
        <v>237568.83359999998</v>
      </c>
      <c r="K52" s="40"/>
      <c r="L52" s="40"/>
    </row>
    <row r="53" spans="1:13" ht="18.75" customHeight="1" x14ac:dyDescent="0.2">
      <c r="G53" s="20"/>
      <c r="H53" s="36" t="s">
        <v>2</v>
      </c>
      <c r="I53" s="41">
        <f>SUM(I8:I52)</f>
        <v>19636090.780000005</v>
      </c>
      <c r="J53" s="42">
        <f>SUM(J8:J52)</f>
        <v>23170587.1204</v>
      </c>
      <c r="K53" s="43" t="s">
        <v>3</v>
      </c>
      <c r="L53" s="43" t="s">
        <v>3</v>
      </c>
    </row>
    <row r="54" spans="1:13" ht="16.5" thickBot="1" x14ac:dyDescent="0.3">
      <c r="G54" s="66"/>
      <c r="H54" s="66"/>
      <c r="I54" s="16"/>
      <c r="J54" s="29"/>
      <c r="K54" s="3" t="s">
        <v>3</v>
      </c>
      <c r="L54" s="3" t="s">
        <v>3</v>
      </c>
    </row>
    <row r="56" spans="1:13" ht="14.25" x14ac:dyDescent="0.2">
      <c r="B56" s="65" t="s">
        <v>103</v>
      </c>
      <c r="C56" s="65"/>
      <c r="D56" s="65"/>
    </row>
    <row r="57" spans="1:13" ht="14.25" x14ac:dyDescent="0.2">
      <c r="B57" s="65" t="s">
        <v>101</v>
      </c>
      <c r="C57" s="65"/>
      <c r="D57" s="65"/>
    </row>
    <row r="58" spans="1:13" ht="14.25" x14ac:dyDescent="0.2">
      <c r="B58" s="65" t="s">
        <v>102</v>
      </c>
      <c r="C58" s="65"/>
      <c r="D58" s="65"/>
    </row>
    <row r="60" spans="1:13" ht="14.25" x14ac:dyDescent="0.2">
      <c r="B60" s="63" t="s">
        <v>22</v>
      </c>
      <c r="C60" s="64"/>
      <c r="D60" s="64"/>
      <c r="E60" s="64"/>
      <c r="F60" s="64"/>
      <c r="G60" s="64"/>
      <c r="H60" s="64"/>
      <c r="I60" s="12"/>
      <c r="J60" s="12"/>
      <c r="K60" s="12"/>
      <c r="L60" s="12"/>
    </row>
    <row r="61" spans="1:13" s="5" customFormat="1" ht="15.75" customHeight="1" x14ac:dyDescent="0.2">
      <c r="B61" s="62"/>
      <c r="C61" s="62"/>
      <c r="D61" s="62"/>
      <c r="E61" s="62"/>
      <c r="F61" s="62"/>
      <c r="G61" s="62"/>
      <c r="H61" s="62"/>
      <c r="I61" s="4"/>
      <c r="J61" s="21"/>
      <c r="K61" s="4"/>
      <c r="L61" s="4"/>
      <c r="M61" s="6"/>
    </row>
    <row r="62" spans="1:13" s="5" customFormat="1" ht="14.25" customHeight="1" x14ac:dyDescent="0.2">
      <c r="A62" s="1"/>
      <c r="B62" s="1"/>
      <c r="C62" s="61"/>
      <c r="D62" s="61"/>
      <c r="E62" s="4"/>
      <c r="F62" s="4"/>
      <c r="G62" s="4"/>
      <c r="H62" s="61"/>
      <c r="I62" s="61"/>
      <c r="J62" s="61"/>
      <c r="K62" s="61"/>
      <c r="L62" s="61"/>
      <c r="M62" s="4"/>
    </row>
    <row r="63" spans="1:13" s="5" customFormat="1" ht="15.75" customHeight="1" x14ac:dyDescent="0.2">
      <c r="A63" s="1"/>
      <c r="B63" s="1"/>
      <c r="C63" s="61"/>
      <c r="D63" s="61"/>
      <c r="E63" s="8"/>
      <c r="F63" s="8"/>
      <c r="G63" s="8"/>
      <c r="H63" s="61"/>
      <c r="I63" s="61"/>
      <c r="J63" s="61"/>
      <c r="K63" s="61"/>
      <c r="L63" s="61"/>
      <c r="M63" s="4"/>
    </row>
    <row r="64" spans="1:13" s="5" customFormat="1" ht="15.75" customHeight="1" x14ac:dyDescent="0.2">
      <c r="A64" s="1"/>
      <c r="B64" s="1"/>
      <c r="C64" s="61"/>
      <c r="D64" s="61"/>
      <c r="E64" s="4"/>
      <c r="F64" s="4"/>
      <c r="G64" s="4"/>
      <c r="H64" s="61"/>
      <c r="I64" s="61"/>
      <c r="J64" s="61"/>
      <c r="K64" s="61"/>
      <c r="L64" s="61"/>
      <c r="M64" s="4"/>
    </row>
    <row r="65" spans="1:13" s="5" customFormat="1" ht="15.75" customHeight="1" x14ac:dyDescent="0.2">
      <c r="A65" s="1"/>
      <c r="B65" s="1"/>
      <c r="C65" s="61"/>
      <c r="D65" s="61"/>
      <c r="E65" s="4"/>
      <c r="F65" s="4"/>
      <c r="G65" s="4"/>
      <c r="H65" s="4"/>
      <c r="I65" s="61"/>
      <c r="J65" s="61"/>
      <c r="K65" s="61"/>
      <c r="L65" s="4"/>
      <c r="M65" s="4"/>
    </row>
    <row r="66" spans="1:13" s="5" customFormat="1" ht="15.75" x14ac:dyDescent="0.25">
      <c r="A66" s="1"/>
      <c r="B66" s="1"/>
      <c r="C66" s="61"/>
      <c r="D66" s="61"/>
      <c r="E66" s="9"/>
      <c r="F66" s="7"/>
      <c r="G66" s="10"/>
      <c r="H66" s="61"/>
      <c r="I66" s="61"/>
      <c r="J66" s="61"/>
      <c r="K66" s="61"/>
      <c r="L66" s="61"/>
      <c r="M66" s="4"/>
    </row>
    <row r="67" spans="1:13" ht="15.75" customHeight="1" x14ac:dyDescent="0.2">
      <c r="C67" s="61"/>
      <c r="D67" s="61"/>
      <c r="E67" s="4"/>
      <c r="F67" s="4"/>
      <c r="G67" s="4"/>
      <c r="H67" s="61"/>
      <c r="I67" s="61"/>
      <c r="J67" s="61"/>
      <c r="K67" s="61"/>
      <c r="L67" s="61"/>
      <c r="M67" s="4"/>
    </row>
    <row r="68" spans="1:13" ht="15.75" customHeight="1" x14ac:dyDescent="0.25">
      <c r="C68" s="61"/>
      <c r="D68" s="61"/>
      <c r="E68" s="9"/>
      <c r="F68" s="7"/>
      <c r="G68" s="10"/>
      <c r="H68" s="61"/>
      <c r="I68" s="61"/>
      <c r="J68" s="61"/>
      <c r="K68" s="61"/>
      <c r="L68" s="61"/>
      <c r="M68" s="4"/>
    </row>
    <row r="69" spans="1:13" ht="15.75" customHeight="1" x14ac:dyDescent="0.2">
      <c r="C69" s="61"/>
      <c r="D69" s="61"/>
      <c r="E69" s="11"/>
      <c r="F69" s="11"/>
      <c r="G69" s="8"/>
      <c r="H69" s="61"/>
      <c r="I69" s="61"/>
      <c r="J69" s="61"/>
      <c r="K69" s="61"/>
      <c r="L69" s="61"/>
      <c r="M69" s="4"/>
    </row>
    <row r="70" spans="1:13" ht="15.75" x14ac:dyDescent="0.2">
      <c r="H70" s="61"/>
      <c r="I70" s="61"/>
      <c r="J70" s="61"/>
      <c r="K70" s="61"/>
      <c r="L70" s="61"/>
      <c r="M70" s="4"/>
    </row>
    <row r="71" spans="1:13" ht="15.75" x14ac:dyDescent="0.2">
      <c r="M71" s="4"/>
    </row>
  </sheetData>
  <mergeCells count="38">
    <mergeCell ref="I65:K65"/>
    <mergeCell ref="C65:D65"/>
    <mergeCell ref="E5:E7"/>
    <mergeCell ref="H63:L63"/>
    <mergeCell ref="C64:D64"/>
    <mergeCell ref="F5:F7"/>
    <mergeCell ref="B61:H61"/>
    <mergeCell ref="B60:H60"/>
    <mergeCell ref="B56:D56"/>
    <mergeCell ref="B57:D57"/>
    <mergeCell ref="B58:D58"/>
    <mergeCell ref="G54:H54"/>
    <mergeCell ref="H70:L70"/>
    <mergeCell ref="H62:L62"/>
    <mergeCell ref="C62:D62"/>
    <mergeCell ref="D5:D7"/>
    <mergeCell ref="C5:C7"/>
    <mergeCell ref="C67:D67"/>
    <mergeCell ref="C68:D68"/>
    <mergeCell ref="C69:D69"/>
    <mergeCell ref="H66:L66"/>
    <mergeCell ref="C66:D66"/>
    <mergeCell ref="H67:L67"/>
    <mergeCell ref="H68:L68"/>
    <mergeCell ref="H69:L69"/>
    <mergeCell ref="C63:D63"/>
    <mergeCell ref="H64:L64"/>
    <mergeCell ref="G5:G7"/>
    <mergeCell ref="I1:L1"/>
    <mergeCell ref="I5:I7"/>
    <mergeCell ref="K5:K7"/>
    <mergeCell ref="L5:L7"/>
    <mergeCell ref="A3:L3"/>
    <mergeCell ref="I2:K2"/>
    <mergeCell ref="H5:H7"/>
    <mergeCell ref="A5:A7"/>
    <mergeCell ref="B5:B7"/>
    <mergeCell ref="J5:J7"/>
  </mergeCells>
  <phoneticPr fontId="1" type="noConversion"/>
  <pageMargins left="0.23" right="0.17" top="0.52" bottom="0.32" header="0.17" footer="0.17"/>
  <pageSetup paperSize="9" scale="65" fitToHeight="5" orientation="landscape" r:id="rId1"/>
  <headerFooter alignWithMargins="0">
    <oddFooter>Страница &amp;P из &amp;N</oddFooter>
  </headerFooter>
  <ignoredErrors>
    <ignoredError sqref="I8:I9 I10:I5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2016-04-29T06:53:29Z</cp:lastPrinted>
  <dcterms:created xsi:type="dcterms:W3CDTF">2006-12-21T12:23:27Z</dcterms:created>
  <dcterms:modified xsi:type="dcterms:W3CDTF">2016-04-29T06:53:37Z</dcterms:modified>
</cp:coreProperties>
</file>