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4. Апрель\26_НЕМСП_НР_ТП серверов и СХД\Закупочная\"/>
    </mc:Choice>
  </mc:AlternateContent>
  <xr:revisionPtr revIDLastSave="0" documentId="13_ncr:1_{E14C313F-A5CF-48EE-A92D-11A698C1B281}" xr6:coauthVersionLast="36" xr6:coauthVersionMax="36" xr10:uidLastSave="{00000000-0000-0000-0000-000000000000}"/>
  <bookViews>
    <workbookView xWindow="45" yWindow="-135" windowWidth="18855" windowHeight="11115" xr2:uid="{00000000-000D-0000-FFFF-FFFF00000000}"/>
  </bookViews>
  <sheets>
    <sheet name="Лот 1" sheetId="1" r:id="rId1"/>
  </sheets>
  <definedNames>
    <definedName name="Print_Area_1">'Лот 1'!$A$1:$H$462</definedName>
  </definedNames>
  <calcPr calcId="191029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5" i="1" s="1"/>
  <c r="A56" i="1" s="1"/>
  <c r="A57" i="1" s="1"/>
  <c r="A58" i="1" s="1"/>
  <c r="A60" i="1" s="1"/>
  <c r="G457" i="1" l="1"/>
  <c r="A64" i="1" l="1"/>
  <c r="A68" i="1" s="1"/>
  <c r="A72" i="1" s="1"/>
  <c r="A76" i="1" s="1"/>
  <c r="A80" i="1" s="1"/>
  <c r="A84" i="1" s="1"/>
  <c r="A88" i="1" s="1"/>
  <c r="A92" i="1" s="1"/>
  <c r="A96" i="1" s="1"/>
  <c r="A101" i="1" s="1"/>
  <c r="A106" i="1" s="1"/>
  <c r="A111" i="1" s="1"/>
  <c r="A116" i="1" s="1"/>
  <c r="A121" i="1" s="1"/>
  <c r="A126" i="1" s="1"/>
  <c r="A131" i="1" s="1"/>
  <c r="A136" i="1" s="1"/>
  <c r="A141" i="1" s="1"/>
  <c r="A146" i="1" s="1"/>
  <c r="A151" i="1" s="1"/>
  <c r="A156" i="1" s="1"/>
  <c r="A161" i="1" s="1"/>
  <c r="A166" i="1" s="1"/>
  <c r="A171" i="1" s="1"/>
  <c r="A176" i="1" s="1"/>
  <c r="A181" i="1" s="1"/>
  <c r="A186" i="1" s="1"/>
  <c r="A191" i="1" s="1"/>
  <c r="A196" i="1" s="1"/>
  <c r="A201" i="1" s="1"/>
  <c r="A206" i="1" s="1"/>
  <c r="A211" i="1" s="1"/>
  <c r="A216" i="1" s="1"/>
  <c r="A221" i="1" s="1"/>
  <c r="A226" i="1" s="1"/>
  <c r="A231" i="1" s="1"/>
  <c r="A236" i="1" s="1"/>
  <c r="A241" i="1" s="1"/>
  <c r="A246" i="1" s="1"/>
  <c r="A251" i="1" s="1"/>
  <c r="A256" i="1" s="1"/>
  <c r="A261" i="1" s="1"/>
  <c r="A266" i="1" s="1"/>
  <c r="A271" i="1" s="1"/>
  <c r="A276" i="1" s="1"/>
  <c r="A281" i="1" s="1"/>
  <c r="A286" i="1" s="1"/>
  <c r="A291" i="1" s="1"/>
  <c r="A296" i="1" s="1"/>
  <c r="A301" i="1" s="1"/>
  <c r="A306" i="1" s="1"/>
  <c r="A311" i="1" s="1"/>
  <c r="A316" i="1" s="1"/>
  <c r="A321" i="1" s="1"/>
  <c r="A326" i="1" s="1"/>
  <c r="A331" i="1" s="1"/>
  <c r="A336" i="1" s="1"/>
  <c r="A341" i="1" s="1"/>
  <c r="A346" i="1" s="1"/>
  <c r="A351" i="1" s="1"/>
  <c r="A356" i="1" s="1"/>
  <c r="A361" i="1" s="1"/>
  <c r="A366" i="1" s="1"/>
  <c r="A371" i="1" s="1"/>
  <c r="A376" i="1" s="1"/>
  <c r="A381" i="1" s="1"/>
  <c r="A386" i="1" s="1"/>
  <c r="A391" i="1" s="1"/>
  <c r="A396" i="1" s="1"/>
  <c r="A409" i="1" s="1"/>
  <c r="A425" i="1" s="1"/>
  <c r="A434" i="1" s="1"/>
  <c r="A441" i="1" s="1"/>
  <c r="A449" i="1" s="1"/>
  <c r="G458" i="1" l="1"/>
  <c r="B459" i="1" s="1"/>
</calcChain>
</file>

<file path=xl/sharedStrings.xml><?xml version="1.0" encoding="utf-8"?>
<sst xmlns="http://schemas.openxmlformats.org/spreadsheetml/2006/main" count="840" uniqueCount="245">
  <si>
    <t>№ п.п</t>
  </si>
  <si>
    <t>Адрес доставки</t>
  </si>
  <si>
    <t>Итого:</t>
  </si>
  <si>
    <t>Контактное лицо</t>
  </si>
  <si>
    <t>Квалификационные критерии претендента (участника, поставщика)</t>
  </si>
  <si>
    <t>Наименование оборудования</t>
  </si>
  <si>
    <t>Серийный номер</t>
  </si>
  <si>
    <t>AHX2543F01K</t>
  </si>
  <si>
    <t>AHX2543F038</t>
  </si>
  <si>
    <t>AHX2536F006</t>
  </si>
  <si>
    <t>AHX2536F005</t>
  </si>
  <si>
    <t>Условия технической поддержки</t>
  </si>
  <si>
    <t>-</t>
  </si>
  <si>
    <t>В т.ч. НДС 20%</t>
  </si>
  <si>
    <t xml:space="preserve">Республика Башкортостан,  
г. Уфа, ул. Ленина д.30,
ул. Российская 19  
ПАО "Башинформсвязь,  
Контактное лицо: руководитель группы СЭВСК Хасанов Марат Рашитович  
т. 8-347-221-56-40  </t>
  </si>
  <si>
    <t>Техническая поддержка на Коммутатор сети хранения данных Brocade 5320 switch w/48 active ports,48 SWL 8Gb BR SFPs</t>
  </si>
  <si>
    <t xml:space="preserve">- график поддержки 8х5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</t>
  </si>
  <si>
    <t>Руководитель группы отдела технической инфраструктуры ИТ Хасанов Марат Рашитович., тел. +7 (347) 221-56-40</t>
  </si>
  <si>
    <t>Спецификация технической поддержки оборудования</t>
  </si>
  <si>
    <t>Дата начала поддержки</t>
  </si>
  <si>
    <t>Дата окончания поддержки</t>
  </si>
  <si>
    <t>Оборудование Brocade</t>
  </si>
  <si>
    <t>Стоимость технической поддержи с  НДС 20 %, рубли РФ</t>
  </si>
  <si>
    <t>CZJ10808F4</t>
  </si>
  <si>
    <t>CZC84968ZL</t>
  </si>
  <si>
    <t>CZJ850A5NG</t>
  </si>
  <si>
    <t>CZC84968ZD</t>
  </si>
  <si>
    <t>CZJ730052R</t>
  </si>
  <si>
    <t>CZJ72803SW</t>
  </si>
  <si>
    <t>CZJ108081K</t>
  </si>
  <si>
    <t>CZ21220BM3</t>
  </si>
  <si>
    <t>CZC84968Z9</t>
  </si>
  <si>
    <t>CZJ70800YV</t>
  </si>
  <si>
    <t>CZJ70800YN</t>
  </si>
  <si>
    <t>CZJ64208YC</t>
  </si>
  <si>
    <t>GBJ612046F</t>
  </si>
  <si>
    <t>CZJ619024H</t>
  </si>
  <si>
    <t>CZJ70800YS</t>
  </si>
  <si>
    <t>CZJ7280332</t>
  </si>
  <si>
    <t>CZC7464BL5</t>
  </si>
  <si>
    <t>CZ21220BM5</t>
  </si>
  <si>
    <t>CZC7464BFS</t>
  </si>
  <si>
    <t>CZ3123HPR1</t>
  </si>
  <si>
    <t>CZ3123HN3X</t>
  </si>
  <si>
    <t>CZ3123HN6N</t>
  </si>
  <si>
    <t>CZJ81704YU</t>
  </si>
  <si>
    <t>CZJ8170501</t>
  </si>
  <si>
    <t>CZ3123HN5N</t>
  </si>
  <si>
    <t>CZ3123HN5S</t>
  </si>
  <si>
    <t>GB8024Y6D3</t>
  </si>
  <si>
    <t>GB8025YLMH</t>
  </si>
  <si>
    <t>CZ3123HN3L</t>
  </si>
  <si>
    <t>GB80459S4Y</t>
  </si>
  <si>
    <t>CZ31450K27</t>
  </si>
  <si>
    <t>CZ3123HPPS</t>
  </si>
  <si>
    <t>CZ3123HN3P</t>
  </si>
  <si>
    <t>CZ3123HN6K</t>
  </si>
  <si>
    <t>Техническая поддержка Сервер HP Proliant DL360 G7</t>
  </si>
  <si>
    <t>Техническая поддержка Сервер HP Proliant DL385 G5</t>
  </si>
  <si>
    <t>Техническая поддержка Сервер HP Proliant DL365 G5</t>
  </si>
  <si>
    <t>Техническая поддержка Сервер HP Proliant DL360 G5</t>
  </si>
  <si>
    <t>Техническая поддержка Сервер HP Proliant DL380 G7</t>
  </si>
  <si>
    <t>Техническая поддержка Сервер HP Proliant DL360 G4p</t>
  </si>
  <si>
    <t>Техническая поддержка Сервер HP Proliant DL380 G5</t>
  </si>
  <si>
    <t xml:space="preserve">Техническая поддержка Блейд шасси c7000 </t>
  </si>
  <si>
    <t>Техническая поддержка Сервер HP ProLiant BL685c G7</t>
  </si>
  <si>
    <t>Техническая поддержка Сервер HP ProLiant BL460c G1</t>
  </si>
  <si>
    <t>Техническая поддержка Сервер HP ProLiant BL460c G7</t>
  </si>
  <si>
    <t>Техническая поддержка Сервер HP ProLiant BL460c G6</t>
  </si>
  <si>
    <t>Техническая поддержка Сервер HP Integrity BL870c i2</t>
  </si>
  <si>
    <t>Оборудование Hewlett-Packard</t>
  </si>
  <si>
    <t>SSI15380E1P</t>
  </si>
  <si>
    <t>SSI153409Y9</t>
  </si>
  <si>
    <t>SSI15450FVT</t>
  </si>
  <si>
    <t>SSI15450J6V</t>
  </si>
  <si>
    <t>FOX1539GC0Z</t>
  </si>
  <si>
    <t>2500W 200-240 VAC PSU for UCS5108 Blade Server Chassis</t>
  </si>
  <si>
    <t>N20-PAC5-2500W</t>
  </si>
  <si>
    <t>IO Modul Cisco UCS 2104XP</t>
  </si>
  <si>
    <t>N20-I6584</t>
  </si>
  <si>
    <t>FOX1542GCY8</t>
  </si>
  <si>
    <t>FOX1538G9JF</t>
  </si>
  <si>
    <t>FOX1541G6SR</t>
  </si>
  <si>
    <t>FOX1539GH64</t>
  </si>
  <si>
    <t>FOX1540GYHU</t>
  </si>
  <si>
    <t>FOX1548GM71</t>
  </si>
  <si>
    <t>FOX1551H4HU</t>
  </si>
  <si>
    <t>FOX1551GYQR</t>
  </si>
  <si>
    <t>FCH154071FC</t>
  </si>
  <si>
    <t>Virtual Interface Card Cisco UCS M81KR</t>
  </si>
  <si>
    <t>N20-AC0002</t>
  </si>
  <si>
    <t>Cisco 146GB 6Gb SAS 15K RPM SFF HDD hot plug</t>
  </si>
  <si>
    <t>A03-D146GC2</t>
  </si>
  <si>
    <t>16GB 4Rx4 PC3L-8500R-07-10-F0-D2</t>
  </si>
  <si>
    <t>A02-M316GB2-L</t>
  </si>
  <si>
    <t>FCH154275WZ</t>
  </si>
  <si>
    <t>FCH1540715M</t>
  </si>
  <si>
    <t>FCH154070KZ</t>
  </si>
  <si>
    <t>FCH154275YB</t>
  </si>
  <si>
    <t>FCH154276DV</t>
  </si>
  <si>
    <t>FCH1543718N</t>
  </si>
  <si>
    <t>FCH154171NJ</t>
  </si>
  <si>
    <t>FCH154276DB</t>
  </si>
  <si>
    <t>FCH1541721F</t>
  </si>
  <si>
    <t>FCH154071AC</t>
  </si>
  <si>
    <t>FCH15417226</t>
  </si>
  <si>
    <t>FCH15427623</t>
  </si>
  <si>
    <t>FCH154171QV</t>
  </si>
  <si>
    <t>FCH1542762C</t>
  </si>
  <si>
    <t>FCH1603744J</t>
  </si>
  <si>
    <t>FCH154170G1</t>
  </si>
  <si>
    <t>FCH154371JR</t>
  </si>
  <si>
    <t>FCH154071CY</t>
  </si>
  <si>
    <t>FCH154170RG</t>
  </si>
  <si>
    <t>FCH154275XP</t>
  </si>
  <si>
    <t>FCH1541715T</t>
  </si>
  <si>
    <t>FCH15427627</t>
  </si>
  <si>
    <t>FCH154170K2</t>
  </si>
  <si>
    <t>FCH154171QC</t>
  </si>
  <si>
    <t>FCH154172WN</t>
  </si>
  <si>
    <t>FCH154275Y0</t>
  </si>
  <si>
    <t>FCH1542767R</t>
  </si>
  <si>
    <t>FCH154070ST</t>
  </si>
  <si>
    <t>FCH154171C7</t>
  </si>
  <si>
    <t>FCH154170KD</t>
  </si>
  <si>
    <t>FCH154275YR</t>
  </si>
  <si>
    <t>FCH154071NC</t>
  </si>
  <si>
    <t>8GB 2Rx4 PC3L-10600R-09-10-E1-P1</t>
  </si>
  <si>
    <t>N01-M308GB2-L</t>
  </si>
  <si>
    <t>FCH154170AR</t>
  </si>
  <si>
    <t>FCH154170KB</t>
  </si>
  <si>
    <t>FCH154071P5</t>
  </si>
  <si>
    <t>FCH154071GG</t>
  </si>
  <si>
    <t>FCH160374PJ</t>
  </si>
  <si>
    <t>FCH16027BRY</t>
  </si>
  <si>
    <t>FCH160272QK</t>
  </si>
  <si>
    <t>FCH160272ZB</t>
  </si>
  <si>
    <t>FCH1602731L</t>
  </si>
  <si>
    <t>FCH160272G8</t>
  </si>
  <si>
    <t>FCH160272FX</t>
  </si>
  <si>
    <t>FCH160279QB</t>
  </si>
  <si>
    <t>FCH16027328</t>
  </si>
  <si>
    <t>FCH160272K0</t>
  </si>
  <si>
    <t>FCH16027A47</t>
  </si>
  <si>
    <t>FCH1603710M</t>
  </si>
  <si>
    <t>FCH16027BP8</t>
  </si>
  <si>
    <t>FCH16027257</t>
  </si>
  <si>
    <t>FCH160272FM</t>
  </si>
  <si>
    <t>FCH1541724T</t>
  </si>
  <si>
    <t>RAM 4 GBPC3L-10600 LP RDIMM</t>
  </si>
  <si>
    <t>49Y1406</t>
  </si>
  <si>
    <t>HDD 146Gb 2.5"</t>
  </si>
  <si>
    <t>42D0633</t>
  </si>
  <si>
    <t>PS 7001484-J000 Rev R</t>
  </si>
  <si>
    <t>39Y7225</t>
  </si>
  <si>
    <t>RAM 4Gb PC3L-10600R</t>
  </si>
  <si>
    <t>49Y1394</t>
  </si>
  <si>
    <t>Оборудование CISCO UCS</t>
  </si>
  <si>
    <t>Техническая поддержка  Cisco Fabric InterconnectUCS 6248UP 1RU Fabric Int/No PSU/32 UP/ 12p LIC</t>
  </si>
  <si>
    <t>CZJ5460B60</t>
  </si>
  <si>
    <t>CZJ5460B5X</t>
  </si>
  <si>
    <t>CZJ5460B62</t>
  </si>
  <si>
    <t>CZJ5460B61</t>
  </si>
  <si>
    <t>CZJ54805N5</t>
  </si>
  <si>
    <t>CZJ54805N4</t>
  </si>
  <si>
    <t>Техническая поддержка Сервер HP Proliant DL360 Gen9</t>
  </si>
  <si>
    <t>Техническая поддержка Сервер HP Proliant DL380 Gen9</t>
  </si>
  <si>
    <t>Техническая поддержка шасси UCS 5108 Blade Server Chassis в составе:</t>
  </si>
  <si>
    <t>Техническая поддержка сервера UCS B200 M2 Blade Server w/o CPU, memory, HDD, mezzanine PN N20-B6625-1 в составе:</t>
  </si>
  <si>
    <t>7944KFG KD45DRW</t>
  </si>
  <si>
    <t>Техническая поддержка сервера IBM Express x3550 M3, 1xXeon E5620 QC (2.4GHz 12MB), 2x4GB Chipkill 1.35V RDIMM, O/B 2.5 HS SAS/SATA HDD в составе:</t>
  </si>
  <si>
    <t>Техническая поддержка сервера IBM x3650M3 XDP6C-X5670-2.93(1333/12M)/3x4G/0 SATA/SAS HS 2.5"/M5015/675W HS в составе:</t>
  </si>
  <si>
    <t>x3650M3 XDP6C-X5670-2.93(1333/12M)/3x4G/0 SATA/SAS HS Техническая поддержка сервера IBM 2.5"/M5015/675W HS в составе:</t>
  </si>
  <si>
    <t>7945M2G KD21G9H</t>
  </si>
  <si>
    <t>7945M2G  KD21G9X</t>
  </si>
  <si>
    <t>7945M2G  KD21G9P</t>
  </si>
  <si>
    <t>7945M2G  KD21G9W</t>
  </si>
  <si>
    <t>7945M2G  KD08Z5X</t>
  </si>
  <si>
    <t>7945M2G  06PXY80</t>
  </si>
  <si>
    <t>FL100154700102</t>
  </si>
  <si>
    <t>Модуль VNX5500 DPE; 15X3.5 DRIVE SLOTS-EMC RACK</t>
  </si>
  <si>
    <t>Диск жесткий 600GB 15K 520BPS 6GB SAS 3.5 CARRIER</t>
  </si>
  <si>
    <t>Полка дисковая 3.5 600G 15K VAULT PCK 6GSDAE/DPE</t>
  </si>
  <si>
    <t>Диск жесткий 200GB 6GB SAS FLASH DRIVE</t>
  </si>
  <si>
    <t>Диск жесткий 200GB FAST CACHE FLASH-15X3.5 DPE/DAE</t>
  </si>
  <si>
    <t>Полка дисковая VNX 15X3.5 IN 6GB SAS EXP DAE -EMC RACK</t>
  </si>
  <si>
    <t>Контроллер VNX 4 PORT 8G FC IO MODULE PAIR</t>
  </si>
  <si>
    <t>Модуль VNX5500 DPE; 15X3.5 DRV SLOTS-FLD INST</t>
  </si>
  <si>
    <t>Полка дисковая VNX 15X3.5 IN 6GB SAS EXP DAE-FLD INST</t>
  </si>
  <si>
    <t>VNX5500 DPE; 15X3.5 DRV SLOTS-FLD INST</t>
  </si>
  <si>
    <t>Диск жесткий 2TB 7200RPM 6GB SAS 3.5 CARRIER</t>
  </si>
  <si>
    <t>Модуль VNX5100 DPE; 15X3.5 - 6X3TB DRIV - FLD</t>
  </si>
  <si>
    <t>Диск жесткий 3.5 IN 3TB 7.2K 6GB SAS DISK DRIVE</t>
  </si>
  <si>
    <t>Контроллер 2ND OPTIONAL SPS FOR VNX 51/53</t>
  </si>
  <si>
    <t>Полка дисковая 3U DAE WITH 15X3.5 INCH DRIVE SLOTS</t>
  </si>
  <si>
    <t>VNX5500DP15</t>
  </si>
  <si>
    <t>VX-VS15-600</t>
  </si>
  <si>
    <t>V-VX-VS1560</t>
  </si>
  <si>
    <t>VX-VS6F-200</t>
  </si>
  <si>
    <t>FLVXVS6F-200</t>
  </si>
  <si>
    <t>VNX6GSDAE15</t>
  </si>
  <si>
    <t>VSPM8GFFEA</t>
  </si>
  <si>
    <t>VNX5500DP15F</t>
  </si>
  <si>
    <t>VNX6GSDAE15F</t>
  </si>
  <si>
    <t>VX-VS07-020</t>
  </si>
  <si>
    <t>VNX51D153T72F</t>
  </si>
  <si>
    <t>V3-VS07-030</t>
  </si>
  <si>
    <t>VNXSPSAS</t>
  </si>
  <si>
    <t>V31-DAE-N-15</t>
  </si>
  <si>
    <t>CKM00114400266</t>
  </si>
  <si>
    <t>CKM00120900683</t>
  </si>
  <si>
    <t>CKM00120300778</t>
  </si>
  <si>
    <t>CKM00133501836</t>
  </si>
  <si>
    <t>CZ24170SXL</t>
  </si>
  <si>
    <t>Контроллер  EMC VNXe 3200 Storage Controller Module 4x 8Gb FC</t>
  </si>
  <si>
    <t>110-223-000D</t>
  </si>
  <si>
    <t>078-000-093</t>
  </si>
  <si>
    <t>Контроллер батареи EMC  SGB003</t>
  </si>
  <si>
    <t>Оперативная память EMC Cache 8GB VLPD DIMM ASSY</t>
  </si>
  <si>
    <t>100-542-406</t>
  </si>
  <si>
    <t>Плата ввода-вывода 4 порта 8Gb FC Personality Module w SFP+</t>
  </si>
  <si>
    <t>110-183-000B-01</t>
  </si>
  <si>
    <t>Диск жесткий 2,5” 900GB 10K RPM SAS</t>
  </si>
  <si>
    <t>005049809PWR</t>
  </si>
  <si>
    <t>Контроллер ввода-вывода PN BB878A</t>
  </si>
  <si>
    <t>BB878A</t>
  </si>
  <si>
    <t xml:space="preserve">Полка расширения HPE StoreOnce 4500 (BB881A) </t>
  </si>
  <si>
    <t>Диск жесткий НР 3,5” 2Tb SAS 7.2K</t>
  </si>
  <si>
    <t>Диск жесткий НР 3,5” 2Tb SAS MDL 6G DP 7,2K</t>
  </si>
  <si>
    <t>BB881A</t>
  </si>
  <si>
    <t xml:space="preserve">Плата ввода-вывода 2-ух портовая HBA 8Gb </t>
  </si>
  <si>
    <t>Плата ввода-вывода 2-ух портовая LAN 10Gb</t>
  </si>
  <si>
    <t>Кол-
во условных единиц</t>
  </si>
  <si>
    <t>Оборудование IBM</t>
  </si>
  <si>
    <t>Оборудование EMC</t>
  </si>
  <si>
    <t>Оборудование Резервного копирования</t>
  </si>
  <si>
    <t>Техническая поддержка системы резервного копирования HP StoreOnce 4500 PN BB878A в составе:</t>
  </si>
  <si>
    <t>Техническая поддержка дискового массива EMC VNX 3200 в составе:</t>
  </si>
  <si>
    <t>Техническая поддержка Дисковый массив VNX 5100 CKM00133501836 в составе:</t>
  </si>
  <si>
    <t>Техническая поддержка Дисковый массив VNX 5500 CKM00120300778 в составе:</t>
  </si>
  <si>
    <t>Техническая поддержка Дисковый массив VNX 5500 CKM00120900683 в составе:</t>
  </si>
  <si>
    <t>Техническая поддержка Дисковый массив VNX 5500 CKM00114400266 в составе:</t>
  </si>
  <si>
    <t>РАЗДЕЛ IV. ТЕХНИЧЕСКОЕ ЗАДАНИЕ</t>
  </si>
  <si>
    <t>с даты заключения договора</t>
  </si>
  <si>
    <t>Срок начала предоставления технической поддержки каждого вида оборудования указан в таблице, срок окончания технической поддержки  - 10.06.2022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</si>
</sst>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8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6"/>
      <name val="Arial"/>
      <family val="2"/>
      <charset val="204"/>
    </font>
    <font>
      <b/>
      <sz val="14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164" fontId="18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8" fillId="0" borderId="0"/>
    <xf numFmtId="0" fontId="20" fillId="0" borderId="0"/>
    <xf numFmtId="171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30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left" vertical="center" wrapText="1" shrinkToFi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2" fontId="27" fillId="0" borderId="3" xfId="0" applyNumberFormat="1" applyFont="1" applyBorder="1" applyAlignment="1">
      <alignment horizontal="right" vertical="center"/>
    </xf>
    <xf numFmtId="166" fontId="12" fillId="0" borderId="8" xfId="0" applyNumberFormat="1" applyFont="1" applyBorder="1" applyAlignment="1">
      <alignment horizontal="center" vertical="center" wrapText="1"/>
    </xf>
    <xf numFmtId="0" fontId="5" fillId="0" borderId="14" xfId="34" applyFont="1" applyFill="1" applyBorder="1" applyAlignment="1">
      <alignment horizontal="left" vertical="center" wrapText="1" shrinkToFit="1"/>
    </xf>
    <xf numFmtId="3" fontId="29" fillId="0" borderId="0" xfId="0" applyNumberFormat="1" applyFont="1"/>
    <xf numFmtId="1" fontId="5" fillId="0" borderId="5" xfId="0" applyNumberFormat="1" applyFont="1" applyFill="1" applyBorder="1" applyAlignment="1">
      <alignment horizontal="right" vertical="center" wrapText="1"/>
    </xf>
    <xf numFmtId="0" fontId="5" fillId="0" borderId="14" xfId="34" applyFont="1" applyFill="1" applyBorder="1" applyAlignment="1">
      <alignment horizontal="center" vertical="center" wrapText="1" shrinkToFit="1"/>
    </xf>
    <xf numFmtId="14" fontId="5" fillId="0" borderId="14" xfId="34" applyNumberFormat="1" applyFont="1" applyFill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/>
    </xf>
    <xf numFmtId="14" fontId="26" fillId="0" borderId="14" xfId="33" applyNumberFormat="1" applyFont="1" applyBorder="1" applyAlignment="1">
      <alignment horizontal="center" vertical="center"/>
    </xf>
    <xf numFmtId="0" fontId="5" fillId="0" borderId="17" xfId="34" applyFont="1" applyFill="1" applyBorder="1" applyAlignment="1">
      <alignment horizontal="left" vertical="center" wrapText="1" shrinkToFit="1"/>
    </xf>
    <xf numFmtId="0" fontId="26" fillId="0" borderId="17" xfId="33" applyFont="1" applyBorder="1" applyAlignment="1">
      <alignment horizontal="center" vertical="center"/>
    </xf>
    <xf numFmtId="4" fontId="25" fillId="0" borderId="17" xfId="0" applyNumberFormat="1" applyFont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32" fillId="0" borderId="17" xfId="1" applyFont="1" applyFill="1" applyBorder="1" applyAlignment="1">
      <alignment horizontal="center" vertical="center" wrapText="1" shrinkToFit="1"/>
    </xf>
    <xf numFmtId="0" fontId="0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33" fillId="0" borderId="17" xfId="1" applyFont="1" applyFill="1" applyBorder="1" applyAlignment="1">
      <alignment horizontal="center" vertical="center" wrapText="1" shrinkToFit="1"/>
    </xf>
    <xf numFmtId="0" fontId="0" fillId="0" borderId="17" xfId="0" applyFont="1" applyBorder="1"/>
    <xf numFmtId="0" fontId="0" fillId="0" borderId="0" xfId="0" applyAlignment="1">
      <alignment horizontal="center" vertical="center"/>
    </xf>
    <xf numFmtId="0" fontId="0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5" fillId="0" borderId="17" xfId="34" applyFont="1" applyFill="1" applyBorder="1" applyAlignment="1">
      <alignment horizontal="center" vertical="center" wrapText="1" shrinkToFit="1"/>
    </xf>
    <xf numFmtId="0" fontId="5" fillId="0" borderId="17" xfId="1" applyFont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1" fontId="5" fillId="0" borderId="18" xfId="0" applyNumberFormat="1" applyFont="1" applyFill="1" applyBorder="1" applyAlignment="1">
      <alignment horizontal="center" vertical="center" wrapText="1"/>
    </xf>
    <xf numFmtId="14" fontId="26" fillId="0" borderId="17" xfId="33" applyNumberFormat="1" applyFont="1" applyBorder="1" applyAlignment="1">
      <alignment horizontal="center" vertical="center"/>
    </xf>
    <xf numFmtId="14" fontId="5" fillId="0" borderId="17" xfId="34" applyNumberFormat="1" applyFont="1" applyFill="1" applyBorder="1" applyAlignment="1">
      <alignment horizontal="center" vertical="center" wrapText="1" shrinkToFit="1"/>
    </xf>
    <xf numFmtId="4" fontId="25" fillId="0" borderId="17" xfId="0" applyNumberFormat="1" applyFont="1" applyBorder="1" applyAlignment="1">
      <alignment horizontal="right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14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5" fillId="0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5" fillId="3" borderId="14" xfId="34" applyFont="1" applyFill="1" applyBorder="1" applyAlignment="1">
      <alignment horizontal="left" vertical="center" wrapText="1" shrinkToFit="1"/>
    </xf>
    <xf numFmtId="0" fontId="8" fillId="3" borderId="17" xfId="34" applyFont="1" applyFill="1" applyBorder="1" applyAlignment="1">
      <alignment horizontal="center" vertical="center" wrapText="1" shrinkToFit="1"/>
    </xf>
    <xf numFmtId="0" fontId="26" fillId="3" borderId="14" xfId="33" applyFont="1" applyFill="1" applyBorder="1" applyAlignment="1">
      <alignment horizontal="center" vertical="center"/>
    </xf>
    <xf numFmtId="4" fontId="25" fillId="3" borderId="14" xfId="0" applyNumberFormat="1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/>
    </xf>
    <xf numFmtId="1" fontId="5" fillId="3" borderId="4" xfId="0" applyNumberFormat="1" applyFont="1" applyFill="1" applyBorder="1" applyAlignment="1">
      <alignment horizontal="center" vertical="center" wrapText="1"/>
    </xf>
    <xf numFmtId="0" fontId="5" fillId="3" borderId="17" xfId="34" applyFont="1" applyFill="1" applyBorder="1" applyAlignment="1">
      <alignment horizontal="left" vertical="center" wrapText="1" shrinkToFit="1"/>
    </xf>
    <xf numFmtId="0" fontId="5" fillId="3" borderId="17" xfId="34" applyFont="1" applyFill="1" applyBorder="1" applyAlignment="1">
      <alignment horizontal="center" vertical="center" wrapText="1" shrinkToFit="1"/>
    </xf>
    <xf numFmtId="0" fontId="26" fillId="3" borderId="17" xfId="33" applyFont="1" applyFill="1" applyBorder="1" applyAlignment="1">
      <alignment horizontal="center" vertical="center"/>
    </xf>
    <xf numFmtId="0" fontId="30" fillId="3" borderId="17" xfId="0" applyFont="1" applyFill="1" applyBorder="1" applyAlignment="1">
      <alignment horizontal="center" vertical="center"/>
    </xf>
    <xf numFmtId="0" fontId="25" fillId="3" borderId="17" xfId="1" applyFont="1" applyFill="1" applyBorder="1" applyAlignment="1">
      <alignment horizontal="left" vertical="center" wrapText="1" shrinkToFit="1"/>
    </xf>
    <xf numFmtId="0" fontId="31" fillId="3" borderId="17" xfId="1" applyFont="1" applyFill="1" applyBorder="1" applyAlignment="1">
      <alignment horizontal="center" vertical="center" wrapText="1" shrinkToFit="1"/>
    </xf>
    <xf numFmtId="0" fontId="0" fillId="3" borderId="17" xfId="0" applyFont="1" applyFill="1" applyBorder="1" applyAlignment="1">
      <alignment horizontal="center" vertical="center"/>
    </xf>
    <xf numFmtId="0" fontId="36" fillId="3" borderId="17" xfId="1" applyFont="1" applyFill="1" applyBorder="1" applyAlignment="1">
      <alignment horizontal="center" vertical="center" wrapText="1" shrinkToFit="1"/>
    </xf>
    <xf numFmtId="0" fontId="37" fillId="3" borderId="17" xfId="0" applyFont="1" applyFill="1" applyBorder="1" applyAlignment="1">
      <alignment vertical="center" wrapText="1"/>
    </xf>
    <xf numFmtId="0" fontId="8" fillId="3" borderId="17" xfId="1" applyFont="1" applyFill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/>
    <xf numFmtId="0" fontId="13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0" fontId="21" fillId="0" borderId="17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6" fontId="12" fillId="0" borderId="16" xfId="0" applyNumberFormat="1" applyFont="1" applyBorder="1" applyAlignment="1">
      <alignment horizontal="center" vertical="center" wrapText="1"/>
    </xf>
    <xf numFmtId="166" fontId="12" fillId="0" borderId="9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17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14" fontId="26" fillId="0" borderId="14" xfId="33" applyNumberFormat="1" applyFont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8" xfId="0" applyBorder="1" applyAlignment="1">
      <alignment vertical="center" wrapText="1"/>
    </xf>
  </cellXfs>
  <cellStyles count="78">
    <cellStyle name="_Akado_DWDM_BoMv1" xfId="5" xr:uid="{00000000-0005-0000-0000-000000000000}"/>
    <cellStyle name="_BoM_abakhare" xfId="6" xr:uid="{00000000-0005-0000-0000-000001000000}"/>
    <cellStyle name="_DWDM_BoM" xfId="7" xr:uid="{00000000-0005-0000-0000-000002000000}"/>
    <cellStyle name="_DWDM_Volga_BoM_v10_270806" xfId="8" xr:uid="{00000000-0005-0000-0000-000003000000}"/>
    <cellStyle name="_DWDM_Volga_BoM_v20_070906" xfId="9" xr:uid="{00000000-0005-0000-0000-000004000000}"/>
    <cellStyle name="_JET_DWDM_BoMv1" xfId="10" xr:uid="{00000000-0005-0000-0000-000005000000}"/>
    <cellStyle name="_KTC_DWDM_BoM_v10_100806" xfId="11" xr:uid="{00000000-0005-0000-0000-000006000000}"/>
    <cellStyle name="_KTC_SDH_BoM_v10_090806" xfId="12" xr:uid="{00000000-0005-0000-0000-000007000000}"/>
    <cellStyle name="_KTC_SDH_BoM_v10_100806" xfId="13" xr:uid="{00000000-0005-0000-0000-000008000000}"/>
    <cellStyle name="_KTC_T_SDH_BoM_v10_220806" xfId="14" xr:uid="{00000000-0005-0000-0000-000009000000}"/>
    <cellStyle name="_Megafon_DWDM_BoM" xfId="15" xr:uid="{00000000-0005-0000-0000-00000A000000}"/>
    <cellStyle name="_Megafon_DWDM_BoMv1 cost" xfId="16" xr:uid="{00000000-0005-0000-0000-00000B000000}"/>
    <cellStyle name="axlcolour" xfId="17" xr:uid="{00000000-0005-0000-0000-00000C000000}"/>
    <cellStyle name="Currency_gpl-old" xfId="36" xr:uid="{00000000-0005-0000-0000-00000D000000}"/>
    <cellStyle name="Excel Built-in Normal" xfId="32" xr:uid="{00000000-0005-0000-0000-00000E000000}"/>
    <cellStyle name="Excel Built-in Normal 2" xfId="56" xr:uid="{00000000-0005-0000-0000-00000F000000}"/>
    <cellStyle name="Migliaia (0)_91P18UM" xfId="18" xr:uid="{00000000-0005-0000-0000-000010000000}"/>
    <cellStyle name="Migliaia_91P18UM" xfId="19" xr:uid="{00000000-0005-0000-0000-000011000000}"/>
    <cellStyle name="Normal 2" xfId="20" xr:uid="{00000000-0005-0000-0000-000012000000}"/>
    <cellStyle name="Normal_15365NTEPricing062805" xfId="3" xr:uid="{00000000-0005-0000-0000-000013000000}"/>
    <cellStyle name="Normale_1664 SM" xfId="22" xr:uid="{00000000-0005-0000-0000-000014000000}"/>
    <cellStyle name="Style 1" xfId="23" xr:uid="{00000000-0005-0000-0000-000015000000}"/>
    <cellStyle name="TableStyleLight1" xfId="1" xr:uid="{00000000-0005-0000-0000-000016000000}"/>
    <cellStyle name="TableStyleLight1 2" xfId="44" xr:uid="{00000000-0005-0000-0000-000017000000}"/>
    <cellStyle name="TableStyleLight1 3" xfId="64" xr:uid="{00000000-0005-0000-0000-000018000000}"/>
    <cellStyle name="Valuta (0)_91P18UM" xfId="24" xr:uid="{00000000-0005-0000-0000-000019000000}"/>
    <cellStyle name="Valuta_91P18UM" xfId="25" xr:uid="{00000000-0005-0000-0000-00001A000000}"/>
    <cellStyle name="Денежный 2" xfId="35" xr:uid="{00000000-0005-0000-0000-00001B000000}"/>
    <cellStyle name="Денежный 3" xfId="39" xr:uid="{00000000-0005-0000-0000-00001C000000}"/>
    <cellStyle name="Обычный" xfId="0" builtinId="0"/>
    <cellStyle name="Обычный 11" xfId="69" xr:uid="{00000000-0005-0000-0000-00001E000000}"/>
    <cellStyle name="Обычный 13" xfId="68" xr:uid="{00000000-0005-0000-0000-00001F000000}"/>
    <cellStyle name="Обычный 14" xfId="67" xr:uid="{00000000-0005-0000-0000-000020000000}"/>
    <cellStyle name="Обычный 15" xfId="66" xr:uid="{00000000-0005-0000-0000-000021000000}"/>
    <cellStyle name="Обычный 16" xfId="45" xr:uid="{00000000-0005-0000-0000-000022000000}"/>
    <cellStyle name="Обычный 17" xfId="49" xr:uid="{00000000-0005-0000-0000-000023000000}"/>
    <cellStyle name="Обычный 18" xfId="50" xr:uid="{00000000-0005-0000-0000-000024000000}"/>
    <cellStyle name="Обычный 2" xfId="4" xr:uid="{00000000-0005-0000-0000-000025000000}"/>
    <cellStyle name="Обычный 2 10" xfId="75" xr:uid="{00000000-0005-0000-0000-000026000000}"/>
    <cellStyle name="Обычный 2 11" xfId="74" xr:uid="{00000000-0005-0000-0000-000027000000}"/>
    <cellStyle name="Обычный 2 12" xfId="60" xr:uid="{00000000-0005-0000-0000-000028000000}"/>
    <cellStyle name="Обычный 2 13" xfId="57" xr:uid="{00000000-0005-0000-0000-000029000000}"/>
    <cellStyle name="Обычный 2 14" xfId="72" xr:uid="{00000000-0005-0000-0000-00002A000000}"/>
    <cellStyle name="Обычный 2 15" xfId="71" xr:uid="{00000000-0005-0000-0000-00002B000000}"/>
    <cellStyle name="Обычный 2 16" xfId="58" xr:uid="{00000000-0005-0000-0000-00002C000000}"/>
    <cellStyle name="Обычный 2 17" xfId="77" xr:uid="{00000000-0005-0000-0000-00002D000000}"/>
    <cellStyle name="Обычный 2 18" xfId="70" xr:uid="{00000000-0005-0000-0000-00002E000000}"/>
    <cellStyle name="Обычный 2 19" xfId="61" xr:uid="{00000000-0005-0000-0000-00002F000000}"/>
    <cellStyle name="Обычный 2 2" xfId="27" xr:uid="{00000000-0005-0000-0000-000030000000}"/>
    <cellStyle name="Обычный 2 3" xfId="28" xr:uid="{00000000-0005-0000-0000-000031000000}"/>
    <cellStyle name="Обычный 2 4" xfId="30" xr:uid="{00000000-0005-0000-0000-000032000000}"/>
    <cellStyle name="Обычный 2 5" xfId="31" xr:uid="{00000000-0005-0000-0000-000033000000}"/>
    <cellStyle name="Обычный 2 6" xfId="41" xr:uid="{00000000-0005-0000-0000-000034000000}"/>
    <cellStyle name="Обычный 2 6 2" xfId="73" xr:uid="{00000000-0005-0000-0000-000035000000}"/>
    <cellStyle name="Обычный 2 6 3" xfId="54" xr:uid="{00000000-0005-0000-0000-000036000000}"/>
    <cellStyle name="Обычный 2 7" xfId="34" xr:uid="{00000000-0005-0000-0000-000037000000}"/>
    <cellStyle name="Обычный 2 7 2" xfId="65" xr:uid="{00000000-0005-0000-0000-000038000000}"/>
    <cellStyle name="Обычный 2 8" xfId="59" xr:uid="{00000000-0005-0000-0000-000039000000}"/>
    <cellStyle name="Обычный 2 9" xfId="76" xr:uid="{00000000-0005-0000-0000-00003A000000}"/>
    <cellStyle name="Обычный 3" xfId="21" xr:uid="{00000000-0005-0000-0000-00003B000000}"/>
    <cellStyle name="Обычный 3 2" xfId="42" xr:uid="{00000000-0005-0000-0000-00003C000000}"/>
    <cellStyle name="Обычный 3 3" xfId="38" xr:uid="{00000000-0005-0000-0000-00003D000000}"/>
    <cellStyle name="Обычный 4" xfId="37" xr:uid="{00000000-0005-0000-0000-00003E000000}"/>
    <cellStyle name="Обычный 4 2" xfId="48" xr:uid="{00000000-0005-0000-0000-00003F000000}"/>
    <cellStyle name="Обычный 5" xfId="29" xr:uid="{00000000-0005-0000-0000-000040000000}"/>
    <cellStyle name="Обычный 6" xfId="40" xr:uid="{00000000-0005-0000-0000-000041000000}"/>
    <cellStyle name="Обычный 6 2" xfId="55" xr:uid="{00000000-0005-0000-0000-000042000000}"/>
    <cellStyle name="Обычный 7" xfId="33" xr:uid="{00000000-0005-0000-0000-000043000000}"/>
    <cellStyle name="Обычный 7 2" xfId="62" xr:uid="{00000000-0005-0000-0000-000044000000}"/>
    <cellStyle name="Обычный 8" xfId="43" xr:uid="{00000000-0005-0000-0000-000045000000}"/>
    <cellStyle name="Обычный 9" xfId="46" xr:uid="{00000000-0005-0000-0000-000046000000}"/>
    <cellStyle name="Стиль 1" xfId="2" xr:uid="{00000000-0005-0000-0000-000047000000}"/>
    <cellStyle name="Финансовый 2" xfId="51" xr:uid="{00000000-0005-0000-0000-000048000000}"/>
    <cellStyle name="Финансовый 3" xfId="52" xr:uid="{00000000-0005-0000-0000-000049000000}"/>
    <cellStyle name="Финансовый 4" xfId="53" xr:uid="{00000000-0005-0000-0000-00004A000000}"/>
    <cellStyle name="Финансовый 5" xfId="63" xr:uid="{00000000-0005-0000-0000-00004B000000}"/>
    <cellStyle name="Финансовый 6" xfId="47" xr:uid="{00000000-0005-0000-0000-00004C000000}"/>
    <cellStyle name="常规_1350NM P730" xfId="26" xr:uid="{00000000-0005-0000-0000-00004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69"/>
  <sheetViews>
    <sheetView tabSelected="1" zoomScale="70" zoomScaleNormal="70" zoomScaleSheetLayoutView="25" zoomScalePageLayoutView="85" workbookViewId="0"/>
  </sheetViews>
  <sheetFormatPr defaultColWidth="9.140625" defaultRowHeight="15" x14ac:dyDescent="0.25"/>
  <cols>
    <col min="1" max="1" width="10.5703125" style="33" customWidth="1"/>
    <col min="2" max="2" width="81.85546875" style="27" customWidth="1"/>
    <col min="3" max="3" width="35.28515625" style="27" customWidth="1"/>
    <col min="4" max="4" width="10" style="27" customWidth="1"/>
    <col min="5" max="6" width="20.5703125" style="15" customWidth="1"/>
    <col min="7" max="7" width="26.42578125" style="16" customWidth="1"/>
    <col min="8" max="8" width="36.7109375" style="19" customWidth="1"/>
    <col min="9" max="16" width="9.140625" style="1"/>
    <col min="17" max="16384" width="9.140625" style="2"/>
  </cols>
  <sheetData>
    <row r="1" spans="1:16" s="4" customFormat="1" ht="18.75" x14ac:dyDescent="0.3">
      <c r="A1" s="30"/>
      <c r="B1" s="27" t="s">
        <v>242</v>
      </c>
      <c r="C1" s="27"/>
      <c r="D1" s="27"/>
      <c r="E1" s="23"/>
      <c r="F1" s="23"/>
      <c r="G1" s="18"/>
      <c r="H1" s="18"/>
      <c r="I1" s="3"/>
      <c r="J1" s="3"/>
      <c r="K1" s="3"/>
      <c r="L1" s="3"/>
      <c r="M1" s="3"/>
      <c r="N1" s="3"/>
      <c r="O1" s="3"/>
      <c r="P1" s="3"/>
    </row>
    <row r="2" spans="1:16" s="4" customFormat="1" ht="15" customHeight="1" x14ac:dyDescent="0.3">
      <c r="A2" s="30"/>
      <c r="B2" s="27"/>
      <c r="C2" s="27"/>
      <c r="D2" s="27"/>
      <c r="E2" s="23"/>
      <c r="F2" s="23"/>
      <c r="G2" s="24"/>
      <c r="H2" s="17"/>
      <c r="I2" s="3"/>
      <c r="J2" s="3"/>
      <c r="K2" s="3"/>
      <c r="L2" s="3"/>
      <c r="M2" s="3"/>
      <c r="N2" s="3"/>
      <c r="O2" s="3"/>
      <c r="P2" s="3"/>
    </row>
    <row r="3" spans="1:16" s="4" customFormat="1" ht="22.5" customHeight="1" x14ac:dyDescent="0.3">
      <c r="A3" s="30"/>
      <c r="B3" s="104" t="s">
        <v>18</v>
      </c>
      <c r="C3" s="104"/>
      <c r="D3" s="105"/>
      <c r="E3" s="105"/>
      <c r="F3" s="105"/>
      <c r="G3" s="105"/>
      <c r="H3" s="105"/>
      <c r="I3" s="3"/>
      <c r="J3" s="3"/>
      <c r="K3" s="3"/>
      <c r="L3" s="3"/>
      <c r="M3" s="3"/>
      <c r="N3" s="3"/>
      <c r="O3" s="3"/>
      <c r="P3" s="3"/>
    </row>
    <row r="4" spans="1:16" s="4" customFormat="1" ht="17.25" customHeight="1" thickBot="1" x14ac:dyDescent="0.35">
      <c r="A4" s="31"/>
      <c r="B4" s="28"/>
      <c r="C4" s="28"/>
      <c r="D4" s="28"/>
      <c r="E4" s="25"/>
      <c r="F4" s="25"/>
      <c r="G4" s="26"/>
      <c r="H4" s="20"/>
      <c r="I4" s="3"/>
      <c r="J4" s="3"/>
      <c r="K4" s="3"/>
      <c r="L4" s="3"/>
      <c r="M4" s="3"/>
      <c r="N4" s="3"/>
      <c r="O4" s="3"/>
      <c r="P4" s="3"/>
    </row>
    <row r="5" spans="1:16" s="6" customFormat="1" ht="54.75" customHeight="1" thickBot="1" x14ac:dyDescent="0.3">
      <c r="A5" s="125" t="s">
        <v>0</v>
      </c>
      <c r="B5" s="100" t="s">
        <v>5</v>
      </c>
      <c r="C5" s="110" t="s">
        <v>6</v>
      </c>
      <c r="D5" s="110" t="s">
        <v>232</v>
      </c>
      <c r="E5" s="112" t="s">
        <v>19</v>
      </c>
      <c r="F5" s="112" t="s">
        <v>20</v>
      </c>
      <c r="G5" s="112" t="s">
        <v>22</v>
      </c>
      <c r="H5" s="109" t="s">
        <v>1</v>
      </c>
      <c r="I5" s="5"/>
      <c r="J5" s="5"/>
      <c r="K5" s="5"/>
      <c r="L5" s="5"/>
      <c r="M5" s="5"/>
      <c r="N5" s="5"/>
      <c r="O5" s="5"/>
      <c r="P5" s="5"/>
    </row>
    <row r="6" spans="1:16" s="6" customFormat="1" ht="42.75" customHeight="1" x14ac:dyDescent="0.25">
      <c r="A6" s="126"/>
      <c r="B6" s="101"/>
      <c r="C6" s="111"/>
      <c r="D6" s="111"/>
      <c r="E6" s="112"/>
      <c r="F6" s="112"/>
      <c r="G6" s="112"/>
      <c r="H6" s="109"/>
      <c r="I6" s="5"/>
      <c r="J6" s="5"/>
      <c r="K6" s="5"/>
      <c r="L6" s="5"/>
      <c r="M6" s="5"/>
      <c r="N6" s="5"/>
      <c r="O6" s="5"/>
      <c r="P6" s="5"/>
    </row>
    <row r="7" spans="1:16" s="8" customFormat="1" ht="24" customHeight="1" x14ac:dyDescent="0.25">
      <c r="A7" s="78">
        <v>1</v>
      </c>
      <c r="B7" s="73">
        <v>2</v>
      </c>
      <c r="C7" s="74">
        <v>3</v>
      </c>
      <c r="D7" s="75">
        <v>4</v>
      </c>
      <c r="E7" s="76">
        <v>5</v>
      </c>
      <c r="F7" s="76">
        <v>6</v>
      </c>
      <c r="G7" s="77">
        <v>7</v>
      </c>
      <c r="H7" s="77">
        <v>8</v>
      </c>
      <c r="I7" s="7"/>
      <c r="J7" s="7"/>
      <c r="K7" s="7"/>
      <c r="L7" s="7"/>
      <c r="M7" s="7"/>
      <c r="N7" s="7"/>
      <c r="O7" s="7"/>
      <c r="P7" s="7"/>
    </row>
    <row r="8" spans="1:16" s="8" customFormat="1" ht="24" customHeight="1" x14ac:dyDescent="0.25">
      <c r="A8" s="85"/>
      <c r="B8" s="80" t="s">
        <v>21</v>
      </c>
      <c r="C8" s="86"/>
      <c r="D8" s="87">
        <v>4</v>
      </c>
      <c r="E8" s="88"/>
      <c r="F8" s="88"/>
      <c r="G8" s="88"/>
      <c r="H8" s="47"/>
      <c r="I8" s="7"/>
      <c r="J8" s="7"/>
      <c r="K8" s="7"/>
      <c r="L8" s="7"/>
      <c r="M8" s="7"/>
      <c r="N8" s="7"/>
      <c r="O8" s="7"/>
      <c r="P8" s="7"/>
    </row>
    <row r="9" spans="1:16" s="10" customFormat="1" ht="40.5" customHeight="1" x14ac:dyDescent="0.2">
      <c r="A9" s="35">
        <v>1</v>
      </c>
      <c r="B9" s="36" t="s">
        <v>15</v>
      </c>
      <c r="C9" s="37" t="s">
        <v>7</v>
      </c>
      <c r="D9" s="66"/>
      <c r="E9" s="48">
        <v>44573</v>
      </c>
      <c r="F9" s="46">
        <v>44722</v>
      </c>
      <c r="G9" s="38">
        <v>69057.815934065933</v>
      </c>
      <c r="H9" s="113" t="s">
        <v>14</v>
      </c>
      <c r="I9" s="9"/>
      <c r="J9" s="9"/>
      <c r="K9" s="9"/>
      <c r="L9" s="9"/>
      <c r="M9" s="9"/>
      <c r="N9" s="9"/>
      <c r="O9" s="9"/>
      <c r="P9" s="9"/>
    </row>
    <row r="10" spans="1:16" s="10" customFormat="1" ht="40.5" customHeight="1" x14ac:dyDescent="0.2">
      <c r="A10" s="35">
        <v>2</v>
      </c>
      <c r="B10" s="36" t="s">
        <v>15</v>
      </c>
      <c r="C10" s="37" t="s">
        <v>8</v>
      </c>
      <c r="D10" s="66"/>
      <c r="E10" s="48">
        <v>44573</v>
      </c>
      <c r="F10" s="46">
        <v>44722</v>
      </c>
      <c r="G10" s="38">
        <v>69057.815934065933</v>
      </c>
      <c r="H10" s="114"/>
      <c r="I10" s="9"/>
      <c r="J10" s="9"/>
      <c r="K10" s="9"/>
      <c r="L10" s="9"/>
      <c r="M10" s="9"/>
      <c r="N10" s="9"/>
      <c r="O10" s="9"/>
      <c r="P10" s="9"/>
    </row>
    <row r="11" spans="1:16" s="10" customFormat="1" ht="40.5" customHeight="1" x14ac:dyDescent="0.2">
      <c r="A11" s="35">
        <v>3</v>
      </c>
      <c r="B11" s="36" t="s">
        <v>15</v>
      </c>
      <c r="C11" s="45" t="s">
        <v>9</v>
      </c>
      <c r="D11" s="66"/>
      <c r="E11" s="48">
        <v>44573</v>
      </c>
      <c r="F11" s="46">
        <v>44722</v>
      </c>
      <c r="G11" s="38">
        <v>69057.815934065933</v>
      </c>
      <c r="H11" s="114"/>
      <c r="I11" s="9"/>
      <c r="J11" s="9"/>
      <c r="K11" s="9"/>
      <c r="L11" s="9"/>
      <c r="M11" s="9"/>
      <c r="N11" s="9"/>
      <c r="O11" s="9"/>
      <c r="P11" s="9"/>
    </row>
    <row r="12" spans="1:16" s="10" customFormat="1" ht="40.5" customHeight="1" x14ac:dyDescent="0.2">
      <c r="A12" s="35">
        <v>4</v>
      </c>
      <c r="B12" s="36" t="s">
        <v>15</v>
      </c>
      <c r="C12" s="45" t="s">
        <v>10</v>
      </c>
      <c r="D12" s="66"/>
      <c r="E12" s="48">
        <v>44573</v>
      </c>
      <c r="F12" s="46">
        <v>44722</v>
      </c>
      <c r="G12" s="38">
        <v>69057.815934065933</v>
      </c>
      <c r="H12" s="114"/>
      <c r="I12" s="9"/>
      <c r="J12" s="9"/>
      <c r="K12" s="9"/>
      <c r="L12" s="9"/>
      <c r="M12" s="9"/>
      <c r="N12" s="9"/>
      <c r="O12" s="9"/>
      <c r="P12" s="9"/>
    </row>
    <row r="13" spans="1:16" s="10" customFormat="1" ht="40.5" customHeight="1" x14ac:dyDescent="0.2">
      <c r="A13" s="79"/>
      <c r="B13" s="80" t="s">
        <v>70</v>
      </c>
      <c r="C13" s="81"/>
      <c r="D13" s="82">
        <v>40</v>
      </c>
      <c r="E13" s="83"/>
      <c r="F13" s="83"/>
      <c r="G13" s="84"/>
      <c r="H13" s="114"/>
      <c r="I13" s="9"/>
      <c r="J13" s="9"/>
      <c r="K13" s="9"/>
      <c r="L13" s="9"/>
      <c r="M13" s="9"/>
      <c r="N13" s="9"/>
      <c r="O13" s="9"/>
      <c r="P13" s="9"/>
    </row>
    <row r="14" spans="1:16" s="10" customFormat="1" ht="40.5" customHeight="1" x14ac:dyDescent="0.2">
      <c r="A14" s="35">
        <f>A12+1</f>
        <v>5</v>
      </c>
      <c r="B14" s="42" t="s">
        <v>57</v>
      </c>
      <c r="C14" s="45" t="s">
        <v>23</v>
      </c>
      <c r="D14" s="66"/>
      <c r="E14" s="48">
        <v>44483</v>
      </c>
      <c r="F14" s="46">
        <v>44722</v>
      </c>
      <c r="G14" s="38">
        <v>17596.703296703297</v>
      </c>
      <c r="H14" s="114"/>
      <c r="I14" s="9"/>
      <c r="J14" s="9"/>
      <c r="K14" s="9"/>
      <c r="L14" s="9"/>
      <c r="M14" s="9"/>
      <c r="N14" s="9"/>
      <c r="O14" s="9"/>
      <c r="P14" s="9"/>
    </row>
    <row r="15" spans="1:16" s="10" customFormat="1" ht="40.5" customHeight="1" x14ac:dyDescent="0.2">
      <c r="A15" s="35">
        <f t="shared" ref="A15:A20" si="0">A14+1</f>
        <v>6</v>
      </c>
      <c r="B15" s="42" t="s">
        <v>58</v>
      </c>
      <c r="C15" s="45" t="s">
        <v>24</v>
      </c>
      <c r="D15" s="66"/>
      <c r="E15" s="48">
        <v>44483</v>
      </c>
      <c r="F15" s="46">
        <v>44722</v>
      </c>
      <c r="G15" s="38">
        <v>17596.703296703297</v>
      </c>
      <c r="H15" s="114"/>
      <c r="I15" s="9"/>
      <c r="J15" s="9"/>
      <c r="K15" s="9"/>
      <c r="L15" s="9"/>
      <c r="M15" s="9"/>
      <c r="N15" s="9"/>
      <c r="O15" s="9"/>
      <c r="P15" s="9"/>
    </row>
    <row r="16" spans="1:16" s="10" customFormat="1" ht="40.5" customHeight="1" x14ac:dyDescent="0.2">
      <c r="A16" s="35">
        <f t="shared" si="0"/>
        <v>7</v>
      </c>
      <c r="B16" s="42" t="s">
        <v>59</v>
      </c>
      <c r="C16" s="45" t="s">
        <v>25</v>
      </c>
      <c r="D16" s="66"/>
      <c r="E16" s="48">
        <v>44483</v>
      </c>
      <c r="F16" s="46">
        <v>44722</v>
      </c>
      <c r="G16" s="38">
        <v>17596.703296703297</v>
      </c>
      <c r="H16" s="114"/>
      <c r="I16" s="9"/>
      <c r="J16" s="9"/>
      <c r="K16" s="9"/>
      <c r="L16" s="9"/>
      <c r="M16" s="9"/>
      <c r="N16" s="9"/>
      <c r="O16" s="9"/>
      <c r="P16" s="9"/>
    </row>
    <row r="17" spans="1:16" s="10" customFormat="1" ht="40.5" customHeight="1" x14ac:dyDescent="0.2">
      <c r="A17" s="35">
        <f t="shared" si="0"/>
        <v>8</v>
      </c>
      <c r="B17" s="42" t="s">
        <v>58</v>
      </c>
      <c r="C17" s="45" t="s">
        <v>26</v>
      </c>
      <c r="D17" s="66"/>
      <c r="E17" s="48">
        <v>44483</v>
      </c>
      <c r="F17" s="46">
        <v>44722</v>
      </c>
      <c r="G17" s="38">
        <v>17596.703296703297</v>
      </c>
      <c r="H17" s="114"/>
      <c r="I17" s="9"/>
      <c r="J17" s="9"/>
      <c r="K17" s="9"/>
      <c r="L17" s="9"/>
      <c r="M17" s="9"/>
      <c r="N17" s="9"/>
      <c r="O17" s="9"/>
      <c r="P17" s="9"/>
    </row>
    <row r="18" spans="1:16" s="10" customFormat="1" ht="40.5" customHeight="1" x14ac:dyDescent="0.2">
      <c r="A18" s="35">
        <f t="shared" si="0"/>
        <v>9</v>
      </c>
      <c r="B18" s="42" t="s">
        <v>60</v>
      </c>
      <c r="C18" s="45" t="s">
        <v>27</v>
      </c>
      <c r="D18" s="66"/>
      <c r="E18" s="48">
        <v>44483</v>
      </c>
      <c r="F18" s="46">
        <v>44722</v>
      </c>
      <c r="G18" s="38">
        <v>17596.703296703297</v>
      </c>
      <c r="H18" s="114"/>
      <c r="I18" s="9"/>
      <c r="J18" s="9"/>
      <c r="K18" s="9"/>
      <c r="L18" s="9"/>
      <c r="M18" s="9"/>
      <c r="N18" s="9"/>
      <c r="O18" s="9"/>
      <c r="P18" s="9"/>
    </row>
    <row r="19" spans="1:16" s="10" customFormat="1" ht="40.5" customHeight="1" x14ac:dyDescent="0.2">
      <c r="A19" s="35">
        <f t="shared" si="0"/>
        <v>10</v>
      </c>
      <c r="B19" s="42" t="s">
        <v>60</v>
      </c>
      <c r="C19" s="45" t="s">
        <v>28</v>
      </c>
      <c r="D19" s="66"/>
      <c r="E19" s="48">
        <v>44483</v>
      </c>
      <c r="F19" s="46">
        <v>44722</v>
      </c>
      <c r="G19" s="38">
        <v>17596.703296703297</v>
      </c>
      <c r="H19" s="114"/>
      <c r="I19" s="9"/>
      <c r="J19" s="9"/>
      <c r="K19" s="9"/>
      <c r="L19" s="9"/>
      <c r="M19" s="9"/>
      <c r="N19" s="9"/>
      <c r="O19" s="9"/>
      <c r="P19" s="9"/>
    </row>
    <row r="20" spans="1:16" s="10" customFormat="1" ht="40.5" customHeight="1" x14ac:dyDescent="0.2">
      <c r="A20" s="35">
        <f t="shared" si="0"/>
        <v>11</v>
      </c>
      <c r="B20" s="42" t="s">
        <v>57</v>
      </c>
      <c r="C20" s="45" t="s">
        <v>29</v>
      </c>
      <c r="D20" s="66"/>
      <c r="E20" s="48">
        <v>44483</v>
      </c>
      <c r="F20" s="46">
        <v>44722</v>
      </c>
      <c r="G20" s="38">
        <v>17596.703296703297</v>
      </c>
      <c r="H20" s="114"/>
      <c r="I20" s="9"/>
      <c r="J20" s="9"/>
      <c r="K20" s="9"/>
      <c r="L20" s="9"/>
      <c r="M20" s="9"/>
      <c r="N20" s="9"/>
      <c r="O20" s="9"/>
      <c r="P20" s="9"/>
    </row>
    <row r="21" spans="1:16" s="10" customFormat="1" ht="40.5" customHeight="1" x14ac:dyDescent="0.2">
      <c r="A21" s="35">
        <f t="shared" ref="A21:A53" si="1">A20+1</f>
        <v>12</v>
      </c>
      <c r="B21" s="42" t="s">
        <v>61</v>
      </c>
      <c r="C21" s="45" t="s">
        <v>30</v>
      </c>
      <c r="D21" s="66"/>
      <c r="E21" s="48">
        <v>44483</v>
      </c>
      <c r="F21" s="46">
        <v>44722</v>
      </c>
      <c r="G21" s="38">
        <v>17596.703296703297</v>
      </c>
      <c r="H21" s="114"/>
      <c r="I21" s="9"/>
      <c r="J21" s="9"/>
      <c r="K21" s="9"/>
      <c r="L21" s="9"/>
      <c r="M21" s="9"/>
      <c r="N21" s="9"/>
      <c r="O21" s="9"/>
      <c r="P21" s="9"/>
    </row>
    <row r="22" spans="1:16" s="10" customFormat="1" ht="40.5" customHeight="1" x14ac:dyDescent="0.2">
      <c r="A22" s="35">
        <f t="shared" si="1"/>
        <v>13</v>
      </c>
      <c r="B22" s="42" t="s">
        <v>58</v>
      </c>
      <c r="C22" s="45" t="s">
        <v>31</v>
      </c>
      <c r="D22" s="66"/>
      <c r="E22" s="48">
        <v>44483</v>
      </c>
      <c r="F22" s="46">
        <v>44722</v>
      </c>
      <c r="G22" s="38">
        <v>17596.703296703297</v>
      </c>
      <c r="H22" s="114"/>
      <c r="I22" s="9"/>
      <c r="J22" s="9"/>
      <c r="K22" s="9"/>
      <c r="L22" s="9"/>
      <c r="M22" s="9"/>
      <c r="N22" s="9"/>
      <c r="O22" s="9"/>
      <c r="P22" s="9"/>
    </row>
    <row r="23" spans="1:16" s="10" customFormat="1" ht="40.5" customHeight="1" x14ac:dyDescent="0.2">
      <c r="A23" s="35">
        <f t="shared" si="1"/>
        <v>14</v>
      </c>
      <c r="B23" s="42" t="s">
        <v>62</v>
      </c>
      <c r="C23" s="45" t="s">
        <v>32</v>
      </c>
      <c r="D23" s="66"/>
      <c r="E23" s="48">
        <v>44483</v>
      </c>
      <c r="F23" s="46">
        <v>44722</v>
      </c>
      <c r="G23" s="38">
        <v>17596.703296703297</v>
      </c>
      <c r="H23" s="114"/>
      <c r="I23" s="9"/>
      <c r="J23" s="9"/>
      <c r="K23" s="9"/>
      <c r="L23" s="9"/>
      <c r="M23" s="9"/>
      <c r="N23" s="9"/>
      <c r="O23" s="9"/>
      <c r="P23" s="9"/>
    </row>
    <row r="24" spans="1:16" s="10" customFormat="1" ht="40.5" customHeight="1" x14ac:dyDescent="0.2">
      <c r="A24" s="35">
        <f t="shared" si="1"/>
        <v>15</v>
      </c>
      <c r="B24" s="42" t="s">
        <v>62</v>
      </c>
      <c r="C24" s="45" t="s">
        <v>33</v>
      </c>
      <c r="D24" s="66"/>
      <c r="E24" s="48">
        <v>44483</v>
      </c>
      <c r="F24" s="46">
        <v>44722</v>
      </c>
      <c r="G24" s="38">
        <v>17596.703296703297</v>
      </c>
      <c r="H24" s="114"/>
      <c r="I24" s="9"/>
      <c r="J24" s="9"/>
      <c r="K24" s="9"/>
      <c r="L24" s="9"/>
      <c r="M24" s="9"/>
      <c r="N24" s="9"/>
      <c r="O24" s="9"/>
      <c r="P24" s="9"/>
    </row>
    <row r="25" spans="1:16" s="10" customFormat="1" ht="40.5" customHeight="1" x14ac:dyDescent="0.2">
      <c r="A25" s="35">
        <f t="shared" si="1"/>
        <v>16</v>
      </c>
      <c r="B25" s="42" t="s">
        <v>62</v>
      </c>
      <c r="C25" s="45" t="s">
        <v>34</v>
      </c>
      <c r="D25" s="66"/>
      <c r="E25" s="48">
        <v>44483</v>
      </c>
      <c r="F25" s="46">
        <v>44722</v>
      </c>
      <c r="G25" s="38">
        <v>17596.703296703297</v>
      </c>
      <c r="H25" s="114"/>
      <c r="I25" s="9"/>
      <c r="J25" s="9"/>
      <c r="K25" s="9"/>
      <c r="L25" s="9"/>
      <c r="M25" s="9"/>
      <c r="N25" s="9"/>
      <c r="O25" s="9"/>
      <c r="P25" s="9"/>
    </row>
    <row r="26" spans="1:16" s="10" customFormat="1" ht="40.5" customHeight="1" x14ac:dyDescent="0.2">
      <c r="A26" s="35">
        <f t="shared" si="1"/>
        <v>17</v>
      </c>
      <c r="B26" s="42" t="s">
        <v>62</v>
      </c>
      <c r="C26" s="45" t="s">
        <v>35</v>
      </c>
      <c r="D26" s="66"/>
      <c r="E26" s="48">
        <v>44483</v>
      </c>
      <c r="F26" s="46">
        <v>44722</v>
      </c>
      <c r="G26" s="38">
        <v>17596.703296703297</v>
      </c>
      <c r="H26" s="114"/>
      <c r="I26" s="9"/>
      <c r="J26" s="9"/>
      <c r="K26" s="9"/>
      <c r="L26" s="9"/>
      <c r="M26" s="9"/>
      <c r="N26" s="9"/>
      <c r="O26" s="9"/>
      <c r="P26" s="9"/>
    </row>
    <row r="27" spans="1:16" s="10" customFormat="1" ht="40.5" customHeight="1" x14ac:dyDescent="0.2">
      <c r="A27" s="35">
        <f t="shared" si="1"/>
        <v>18</v>
      </c>
      <c r="B27" s="42" t="s">
        <v>62</v>
      </c>
      <c r="C27" s="45" t="s">
        <v>36</v>
      </c>
      <c r="D27" s="66"/>
      <c r="E27" s="48">
        <v>44483</v>
      </c>
      <c r="F27" s="46">
        <v>44722</v>
      </c>
      <c r="G27" s="38">
        <v>17596.703296703297</v>
      </c>
      <c r="H27" s="114"/>
      <c r="I27" s="9"/>
      <c r="J27" s="9"/>
      <c r="K27" s="9"/>
      <c r="L27" s="9"/>
      <c r="M27" s="9"/>
      <c r="N27" s="9"/>
      <c r="O27" s="9"/>
      <c r="P27" s="9"/>
    </row>
    <row r="28" spans="1:16" s="10" customFormat="1" ht="40.5" customHeight="1" x14ac:dyDescent="0.2">
      <c r="A28" s="35">
        <f t="shared" si="1"/>
        <v>19</v>
      </c>
      <c r="B28" s="42" t="s">
        <v>62</v>
      </c>
      <c r="C28" s="45" t="s">
        <v>37</v>
      </c>
      <c r="D28" s="66"/>
      <c r="E28" s="48">
        <v>44483</v>
      </c>
      <c r="F28" s="46">
        <v>44722</v>
      </c>
      <c r="G28" s="38">
        <v>17596.703296703297</v>
      </c>
      <c r="H28" s="114"/>
      <c r="I28" s="9"/>
      <c r="J28" s="9"/>
      <c r="K28" s="9"/>
      <c r="L28" s="9"/>
      <c r="M28" s="9"/>
      <c r="N28" s="9"/>
      <c r="O28" s="9"/>
      <c r="P28" s="9"/>
    </row>
    <row r="29" spans="1:16" s="10" customFormat="1" ht="40.5" customHeight="1" x14ac:dyDescent="0.2">
      <c r="A29" s="35">
        <f t="shared" si="1"/>
        <v>20</v>
      </c>
      <c r="B29" s="42" t="s">
        <v>60</v>
      </c>
      <c r="C29" s="45" t="s">
        <v>38</v>
      </c>
      <c r="D29" s="66"/>
      <c r="E29" s="48">
        <v>44483</v>
      </c>
      <c r="F29" s="46">
        <v>44722</v>
      </c>
      <c r="G29" s="38">
        <v>17596.703296703297</v>
      </c>
      <c r="H29" s="114"/>
      <c r="I29" s="9"/>
      <c r="J29" s="9"/>
      <c r="K29" s="9"/>
      <c r="L29" s="9"/>
      <c r="M29" s="9"/>
      <c r="N29" s="9"/>
      <c r="O29" s="9"/>
      <c r="P29" s="9"/>
    </row>
    <row r="30" spans="1:16" s="10" customFormat="1" ht="40.5" customHeight="1" x14ac:dyDescent="0.2">
      <c r="A30" s="35">
        <f t="shared" si="1"/>
        <v>21</v>
      </c>
      <c r="B30" s="42" t="s">
        <v>63</v>
      </c>
      <c r="C30" s="45" t="s">
        <v>39</v>
      </c>
      <c r="D30" s="66"/>
      <c r="E30" s="48">
        <v>44483</v>
      </c>
      <c r="F30" s="46">
        <v>44722</v>
      </c>
      <c r="G30" s="38">
        <v>17596.703296703297</v>
      </c>
      <c r="H30" s="114"/>
      <c r="I30" s="9"/>
      <c r="J30" s="9"/>
      <c r="K30" s="9"/>
      <c r="L30" s="9"/>
      <c r="M30" s="9"/>
      <c r="N30" s="9"/>
      <c r="O30" s="9"/>
      <c r="P30" s="9"/>
    </row>
    <row r="31" spans="1:16" s="10" customFormat="1" ht="40.5" customHeight="1" x14ac:dyDescent="0.2">
      <c r="A31" s="35">
        <f t="shared" si="1"/>
        <v>22</v>
      </c>
      <c r="B31" s="42" t="s">
        <v>61</v>
      </c>
      <c r="C31" s="45" t="s">
        <v>40</v>
      </c>
      <c r="D31" s="66"/>
      <c r="E31" s="48">
        <v>44483</v>
      </c>
      <c r="F31" s="46">
        <v>44722</v>
      </c>
      <c r="G31" s="38">
        <v>17596.703296703297</v>
      </c>
      <c r="H31" s="114"/>
      <c r="I31" s="9"/>
      <c r="J31" s="9"/>
      <c r="K31" s="9"/>
      <c r="L31" s="9"/>
      <c r="M31" s="9"/>
      <c r="N31" s="9"/>
      <c r="O31" s="9"/>
      <c r="P31" s="9"/>
    </row>
    <row r="32" spans="1:16" s="10" customFormat="1" ht="40.5" customHeight="1" x14ac:dyDescent="0.2">
      <c r="A32" s="35">
        <f t="shared" si="1"/>
        <v>23</v>
      </c>
      <c r="B32" s="42" t="s">
        <v>63</v>
      </c>
      <c r="C32" s="45" t="s">
        <v>41</v>
      </c>
      <c r="D32" s="66"/>
      <c r="E32" s="48">
        <v>44483</v>
      </c>
      <c r="F32" s="46">
        <v>44722</v>
      </c>
      <c r="G32" s="38">
        <v>17596.703296703297</v>
      </c>
      <c r="H32" s="114"/>
      <c r="I32" s="9"/>
      <c r="J32" s="9"/>
      <c r="K32" s="9"/>
      <c r="L32" s="9"/>
      <c r="M32" s="9"/>
      <c r="N32" s="9"/>
      <c r="O32" s="9"/>
      <c r="P32" s="9"/>
    </row>
    <row r="33" spans="1:16" s="10" customFormat="1" ht="40.5" customHeight="1" x14ac:dyDescent="0.2">
      <c r="A33" s="35">
        <f t="shared" si="1"/>
        <v>24</v>
      </c>
      <c r="B33" s="42" t="s">
        <v>64</v>
      </c>
      <c r="C33" s="45" t="s">
        <v>42</v>
      </c>
      <c r="D33" s="66"/>
      <c r="E33" s="48">
        <v>44483</v>
      </c>
      <c r="F33" s="46">
        <v>44722</v>
      </c>
      <c r="G33" s="38">
        <v>39159.230769230766</v>
      </c>
      <c r="H33" s="114"/>
      <c r="I33" s="9"/>
      <c r="J33" s="9"/>
      <c r="K33" s="9"/>
      <c r="L33" s="9"/>
      <c r="M33" s="9"/>
      <c r="N33" s="9"/>
      <c r="O33" s="9"/>
      <c r="P33" s="9"/>
    </row>
    <row r="34" spans="1:16" s="10" customFormat="1" ht="40.5" customHeight="1" x14ac:dyDescent="0.2">
      <c r="A34" s="35">
        <f t="shared" si="1"/>
        <v>25</v>
      </c>
      <c r="B34" s="42" t="s">
        <v>65</v>
      </c>
      <c r="C34" s="45" t="s">
        <v>43</v>
      </c>
      <c r="D34" s="66"/>
      <c r="E34" s="48">
        <v>44483</v>
      </c>
      <c r="F34" s="46">
        <v>44722</v>
      </c>
      <c r="G34" s="38">
        <v>17596.703296703297</v>
      </c>
      <c r="H34" s="114"/>
      <c r="I34" s="9"/>
      <c r="J34" s="9"/>
      <c r="K34" s="9"/>
      <c r="L34" s="9"/>
      <c r="M34" s="9"/>
      <c r="N34" s="9"/>
      <c r="O34" s="9"/>
      <c r="P34" s="9"/>
    </row>
    <row r="35" spans="1:16" s="10" customFormat="1" ht="40.5" customHeight="1" x14ac:dyDescent="0.2">
      <c r="A35" s="35">
        <f t="shared" si="1"/>
        <v>26</v>
      </c>
      <c r="B35" s="42" t="s">
        <v>65</v>
      </c>
      <c r="C35" s="45" t="s">
        <v>44</v>
      </c>
      <c r="D35" s="66"/>
      <c r="E35" s="48">
        <v>44483</v>
      </c>
      <c r="F35" s="46">
        <v>44722</v>
      </c>
      <c r="G35" s="38">
        <v>17596.703296703297</v>
      </c>
      <c r="H35" s="114"/>
      <c r="I35" s="9"/>
      <c r="J35" s="9"/>
      <c r="K35" s="9"/>
      <c r="L35" s="9"/>
      <c r="M35" s="9"/>
      <c r="N35" s="9"/>
      <c r="O35" s="9"/>
      <c r="P35" s="9"/>
    </row>
    <row r="36" spans="1:16" s="10" customFormat="1" ht="40.5" customHeight="1" x14ac:dyDescent="0.2">
      <c r="A36" s="35">
        <f t="shared" si="1"/>
        <v>27</v>
      </c>
      <c r="B36" s="49" t="s">
        <v>66</v>
      </c>
      <c r="C36" s="66" t="s">
        <v>45</v>
      </c>
      <c r="D36" s="66"/>
      <c r="E36" s="48">
        <v>44483</v>
      </c>
      <c r="F36" s="46">
        <v>44722</v>
      </c>
      <c r="G36" s="38">
        <v>17596.703296703297</v>
      </c>
      <c r="H36" s="114"/>
      <c r="I36" s="9"/>
      <c r="J36" s="9"/>
      <c r="K36" s="9"/>
      <c r="L36" s="9"/>
      <c r="M36" s="9"/>
      <c r="N36" s="9"/>
      <c r="O36" s="9"/>
      <c r="P36" s="9"/>
    </row>
    <row r="37" spans="1:16" s="10" customFormat="1" ht="40.5" customHeight="1" x14ac:dyDescent="0.2">
      <c r="A37" s="35">
        <f t="shared" si="1"/>
        <v>28</v>
      </c>
      <c r="B37" s="49" t="s">
        <v>66</v>
      </c>
      <c r="C37" s="66" t="s">
        <v>46</v>
      </c>
      <c r="D37" s="66"/>
      <c r="E37" s="48">
        <v>44483</v>
      </c>
      <c r="F37" s="46">
        <v>44722</v>
      </c>
      <c r="G37" s="38">
        <v>17596.703296703297</v>
      </c>
      <c r="H37" s="114"/>
      <c r="I37" s="9"/>
      <c r="J37" s="9"/>
      <c r="K37" s="9"/>
      <c r="L37" s="9"/>
      <c r="M37" s="9"/>
      <c r="N37" s="9"/>
      <c r="O37" s="9"/>
      <c r="P37" s="9"/>
    </row>
    <row r="38" spans="1:16" s="10" customFormat="1" ht="40.5" customHeight="1" x14ac:dyDescent="0.2">
      <c r="A38" s="35">
        <f t="shared" si="1"/>
        <v>29</v>
      </c>
      <c r="B38" s="49" t="s">
        <v>67</v>
      </c>
      <c r="C38" s="66" t="s">
        <v>47</v>
      </c>
      <c r="D38" s="66"/>
      <c r="E38" s="48">
        <v>44483</v>
      </c>
      <c r="F38" s="46">
        <v>44722</v>
      </c>
      <c r="G38" s="38">
        <v>17596.703296703297</v>
      </c>
      <c r="H38" s="114"/>
      <c r="I38" s="9"/>
      <c r="J38" s="9"/>
      <c r="K38" s="9"/>
      <c r="L38" s="9"/>
      <c r="M38" s="9"/>
      <c r="N38" s="9"/>
      <c r="O38" s="9"/>
      <c r="P38" s="9"/>
    </row>
    <row r="39" spans="1:16" s="10" customFormat="1" ht="40.5" customHeight="1" x14ac:dyDescent="0.2">
      <c r="A39" s="35">
        <f t="shared" si="1"/>
        <v>30</v>
      </c>
      <c r="B39" s="49" t="s">
        <v>67</v>
      </c>
      <c r="C39" s="66" t="s">
        <v>48</v>
      </c>
      <c r="D39" s="66"/>
      <c r="E39" s="48">
        <v>44483</v>
      </c>
      <c r="F39" s="46">
        <v>44722</v>
      </c>
      <c r="G39" s="38">
        <v>17925</v>
      </c>
      <c r="H39" s="114"/>
      <c r="I39" s="9"/>
      <c r="J39" s="9"/>
      <c r="K39" s="9"/>
      <c r="L39" s="9"/>
      <c r="M39" s="9"/>
      <c r="N39" s="9"/>
      <c r="O39" s="9"/>
      <c r="P39" s="9"/>
    </row>
    <row r="40" spans="1:16" s="10" customFormat="1" ht="40.5" customHeight="1" x14ac:dyDescent="0.2">
      <c r="A40" s="35">
        <f t="shared" si="1"/>
        <v>31</v>
      </c>
      <c r="B40" s="49" t="s">
        <v>64</v>
      </c>
      <c r="C40" s="66" t="s">
        <v>49</v>
      </c>
      <c r="D40" s="66"/>
      <c r="E40" s="48">
        <v>44483</v>
      </c>
      <c r="F40" s="46">
        <v>44722</v>
      </c>
      <c r="G40" s="38">
        <v>17925</v>
      </c>
      <c r="H40" s="114"/>
      <c r="I40" s="9"/>
      <c r="J40" s="9"/>
      <c r="K40" s="9"/>
      <c r="L40" s="9"/>
      <c r="M40" s="9"/>
      <c r="N40" s="9"/>
      <c r="O40" s="9"/>
      <c r="P40" s="9"/>
    </row>
    <row r="41" spans="1:16" s="10" customFormat="1" ht="40.5" customHeight="1" x14ac:dyDescent="0.2">
      <c r="A41" s="35">
        <f t="shared" si="1"/>
        <v>32</v>
      </c>
      <c r="B41" s="49" t="s">
        <v>68</v>
      </c>
      <c r="C41" s="66" t="s">
        <v>50</v>
      </c>
      <c r="D41" s="66"/>
      <c r="E41" s="48">
        <v>44483</v>
      </c>
      <c r="F41" s="46">
        <v>44722</v>
      </c>
      <c r="G41" s="38">
        <v>17925</v>
      </c>
      <c r="H41" s="114"/>
      <c r="I41" s="9"/>
      <c r="J41" s="9"/>
      <c r="K41" s="9"/>
      <c r="L41" s="9"/>
      <c r="M41" s="9"/>
      <c r="N41" s="9"/>
      <c r="O41" s="9"/>
      <c r="P41" s="9"/>
    </row>
    <row r="42" spans="1:16" s="10" customFormat="1" ht="40.5" customHeight="1" x14ac:dyDescent="0.2">
      <c r="A42" s="35">
        <f t="shared" si="1"/>
        <v>33</v>
      </c>
      <c r="B42" s="49" t="s">
        <v>65</v>
      </c>
      <c r="C42" s="66" t="s">
        <v>51</v>
      </c>
      <c r="D42" s="66"/>
      <c r="E42" s="48">
        <v>44483</v>
      </c>
      <c r="F42" s="46">
        <v>44722</v>
      </c>
      <c r="G42" s="38">
        <v>17925</v>
      </c>
      <c r="H42" s="114"/>
      <c r="I42" s="9"/>
      <c r="J42" s="9"/>
      <c r="K42" s="9"/>
      <c r="L42" s="9"/>
      <c r="M42" s="9"/>
      <c r="N42" s="9"/>
      <c r="O42" s="9"/>
      <c r="P42" s="9"/>
    </row>
    <row r="43" spans="1:16" s="10" customFormat="1" ht="40.5" customHeight="1" x14ac:dyDescent="0.2">
      <c r="A43" s="35">
        <f t="shared" si="1"/>
        <v>34</v>
      </c>
      <c r="B43" s="49" t="s">
        <v>64</v>
      </c>
      <c r="C43" s="66" t="s">
        <v>52</v>
      </c>
      <c r="D43" s="66"/>
      <c r="E43" s="48">
        <v>44483</v>
      </c>
      <c r="F43" s="46">
        <v>44722</v>
      </c>
      <c r="G43" s="38">
        <v>17925</v>
      </c>
      <c r="H43" s="114"/>
      <c r="I43" s="9"/>
      <c r="J43" s="9"/>
      <c r="K43" s="9"/>
      <c r="L43" s="9"/>
      <c r="M43" s="9"/>
      <c r="N43" s="9"/>
      <c r="O43" s="9"/>
      <c r="P43" s="9"/>
    </row>
    <row r="44" spans="1:16" s="10" customFormat="1" ht="40.5" customHeight="1" x14ac:dyDescent="0.2">
      <c r="A44" s="35">
        <f t="shared" si="1"/>
        <v>35</v>
      </c>
      <c r="B44" s="49" t="s">
        <v>69</v>
      </c>
      <c r="C44" s="66" t="s">
        <v>53</v>
      </c>
      <c r="D44" s="66"/>
      <c r="E44" s="48">
        <v>44483</v>
      </c>
      <c r="F44" s="46">
        <v>44722</v>
      </c>
      <c r="G44" s="38">
        <v>29448.214285714286</v>
      </c>
      <c r="H44" s="114"/>
      <c r="I44" s="9"/>
      <c r="J44" s="9"/>
      <c r="K44" s="9"/>
      <c r="L44" s="9"/>
      <c r="M44" s="9"/>
      <c r="N44" s="9"/>
      <c r="O44" s="9"/>
      <c r="P44" s="9"/>
    </row>
    <row r="45" spans="1:16" s="10" customFormat="1" ht="40.5" customHeight="1" x14ac:dyDescent="0.2">
      <c r="A45" s="35">
        <f t="shared" si="1"/>
        <v>36</v>
      </c>
      <c r="B45" s="49" t="s">
        <v>64</v>
      </c>
      <c r="C45" s="66" t="s">
        <v>54</v>
      </c>
      <c r="D45" s="66"/>
      <c r="E45" s="48">
        <v>44483</v>
      </c>
      <c r="F45" s="46">
        <v>44722</v>
      </c>
      <c r="G45" s="38">
        <v>17925</v>
      </c>
      <c r="H45" s="114"/>
      <c r="I45" s="9"/>
      <c r="J45" s="9"/>
      <c r="K45" s="9"/>
      <c r="L45" s="9"/>
      <c r="M45" s="9"/>
      <c r="N45" s="9"/>
      <c r="O45" s="9"/>
      <c r="P45" s="9"/>
    </row>
    <row r="46" spans="1:16" s="10" customFormat="1" ht="40.5" customHeight="1" x14ac:dyDescent="0.2">
      <c r="A46" s="35">
        <f t="shared" si="1"/>
        <v>37</v>
      </c>
      <c r="B46" s="49" t="s">
        <v>65</v>
      </c>
      <c r="C46" s="66" t="s">
        <v>55</v>
      </c>
      <c r="D46" s="66"/>
      <c r="E46" s="48">
        <v>44483</v>
      </c>
      <c r="F46" s="46">
        <v>44722</v>
      </c>
      <c r="G46" s="38">
        <v>17925</v>
      </c>
      <c r="H46" s="114"/>
      <c r="I46" s="9"/>
      <c r="J46" s="9"/>
      <c r="K46" s="9"/>
      <c r="L46" s="9"/>
      <c r="M46" s="9"/>
      <c r="N46" s="9"/>
      <c r="O46" s="9"/>
      <c r="P46" s="9"/>
    </row>
    <row r="47" spans="1:16" s="10" customFormat="1" ht="40.5" customHeight="1" x14ac:dyDescent="0.2">
      <c r="A47" s="35">
        <f t="shared" si="1"/>
        <v>38</v>
      </c>
      <c r="B47" s="49" t="s">
        <v>65</v>
      </c>
      <c r="C47" s="66" t="s">
        <v>56</v>
      </c>
      <c r="D47" s="66"/>
      <c r="E47" s="48">
        <v>44483</v>
      </c>
      <c r="F47" s="46">
        <v>44722</v>
      </c>
      <c r="G47" s="38">
        <v>15502.170329670329</v>
      </c>
      <c r="H47" s="114"/>
      <c r="I47" s="9"/>
      <c r="J47" s="9"/>
      <c r="K47" s="9"/>
      <c r="L47" s="9"/>
      <c r="M47" s="9"/>
      <c r="N47" s="9"/>
      <c r="O47" s="9"/>
      <c r="P47" s="9"/>
    </row>
    <row r="48" spans="1:16" s="10" customFormat="1" ht="67.5" customHeight="1" x14ac:dyDescent="0.2">
      <c r="A48" s="35">
        <f t="shared" si="1"/>
        <v>39</v>
      </c>
      <c r="B48" s="49" t="s">
        <v>165</v>
      </c>
      <c r="C48" s="66" t="s">
        <v>159</v>
      </c>
      <c r="D48" s="66"/>
      <c r="E48" s="127" t="s">
        <v>243</v>
      </c>
      <c r="F48" s="46">
        <v>44722</v>
      </c>
      <c r="G48" s="38">
        <v>107584</v>
      </c>
      <c r="H48" s="114"/>
      <c r="I48" s="9"/>
      <c r="J48" s="9"/>
      <c r="K48" s="9"/>
      <c r="L48" s="9"/>
      <c r="M48" s="9"/>
      <c r="N48" s="9"/>
      <c r="O48" s="9"/>
      <c r="P48" s="9"/>
    </row>
    <row r="49" spans="1:16" s="10" customFormat="1" ht="60.75" customHeight="1" x14ac:dyDescent="0.2">
      <c r="A49" s="35">
        <f t="shared" si="1"/>
        <v>40</v>
      </c>
      <c r="B49" s="49" t="s">
        <v>165</v>
      </c>
      <c r="C49" s="66" t="s">
        <v>160</v>
      </c>
      <c r="D49" s="66"/>
      <c r="E49" s="127" t="s">
        <v>243</v>
      </c>
      <c r="F49" s="46">
        <v>44722</v>
      </c>
      <c r="G49" s="38">
        <v>107584</v>
      </c>
      <c r="H49" s="114"/>
      <c r="I49" s="9"/>
      <c r="J49" s="9"/>
      <c r="K49" s="9"/>
      <c r="L49" s="9"/>
      <c r="M49" s="9"/>
      <c r="N49" s="9"/>
      <c r="O49" s="9"/>
      <c r="P49" s="9"/>
    </row>
    <row r="50" spans="1:16" s="10" customFormat="1" ht="71.25" customHeight="1" x14ac:dyDescent="0.2">
      <c r="A50" s="35">
        <f t="shared" si="1"/>
        <v>41</v>
      </c>
      <c r="B50" s="49" t="s">
        <v>165</v>
      </c>
      <c r="C50" s="66" t="s">
        <v>161</v>
      </c>
      <c r="D50" s="66"/>
      <c r="E50" s="127" t="s">
        <v>243</v>
      </c>
      <c r="F50" s="46">
        <v>44722</v>
      </c>
      <c r="G50" s="38">
        <v>107584</v>
      </c>
      <c r="H50" s="114"/>
      <c r="I50" s="9"/>
      <c r="J50" s="9"/>
      <c r="K50" s="9"/>
      <c r="L50" s="9"/>
      <c r="M50" s="9"/>
      <c r="N50" s="9"/>
      <c r="O50" s="9"/>
      <c r="P50" s="9"/>
    </row>
    <row r="51" spans="1:16" s="10" customFormat="1" ht="66" customHeight="1" x14ac:dyDescent="0.2">
      <c r="A51" s="35">
        <f t="shared" si="1"/>
        <v>42</v>
      </c>
      <c r="B51" s="49" t="s">
        <v>165</v>
      </c>
      <c r="C51" s="66" t="s">
        <v>162</v>
      </c>
      <c r="D51" s="66"/>
      <c r="E51" s="127" t="s">
        <v>243</v>
      </c>
      <c r="F51" s="46">
        <v>44722</v>
      </c>
      <c r="G51" s="38">
        <v>107584</v>
      </c>
      <c r="H51" s="114"/>
      <c r="I51" s="9"/>
      <c r="J51" s="9"/>
      <c r="K51" s="9"/>
      <c r="L51" s="9"/>
      <c r="M51" s="9"/>
      <c r="N51" s="9"/>
      <c r="O51" s="9"/>
      <c r="P51" s="9"/>
    </row>
    <row r="52" spans="1:16" s="10" customFormat="1" ht="57.75" customHeight="1" x14ac:dyDescent="0.2">
      <c r="A52" s="35">
        <f t="shared" si="1"/>
        <v>43</v>
      </c>
      <c r="B52" s="49" t="s">
        <v>166</v>
      </c>
      <c r="C52" s="66" t="s">
        <v>163</v>
      </c>
      <c r="D52" s="66"/>
      <c r="E52" s="127" t="s">
        <v>243</v>
      </c>
      <c r="F52" s="46">
        <v>44722</v>
      </c>
      <c r="G52" s="38">
        <v>107584</v>
      </c>
      <c r="H52" s="114"/>
      <c r="I52" s="9"/>
      <c r="J52" s="9"/>
      <c r="K52" s="9"/>
      <c r="L52" s="9"/>
      <c r="M52" s="9"/>
      <c r="N52" s="9"/>
      <c r="O52" s="9"/>
      <c r="P52" s="9"/>
    </row>
    <row r="53" spans="1:16" s="10" customFormat="1" ht="66" customHeight="1" x14ac:dyDescent="0.2">
      <c r="A53" s="35">
        <f t="shared" si="1"/>
        <v>44</v>
      </c>
      <c r="B53" s="49" t="s">
        <v>166</v>
      </c>
      <c r="C53" s="66" t="s">
        <v>164</v>
      </c>
      <c r="D53" s="66"/>
      <c r="E53" s="127" t="s">
        <v>243</v>
      </c>
      <c r="F53" s="46">
        <v>44722</v>
      </c>
      <c r="G53" s="38">
        <v>107584</v>
      </c>
      <c r="H53" s="114"/>
      <c r="I53" s="9"/>
      <c r="J53" s="9"/>
      <c r="K53" s="9"/>
      <c r="L53" s="9"/>
      <c r="M53" s="9"/>
      <c r="N53" s="9"/>
      <c r="O53" s="9"/>
      <c r="P53" s="9"/>
    </row>
    <row r="54" spans="1:16" s="10" customFormat="1" ht="40.5" customHeight="1" x14ac:dyDescent="0.2">
      <c r="A54" s="89"/>
      <c r="B54" s="80" t="s">
        <v>157</v>
      </c>
      <c r="C54" s="90"/>
      <c r="D54" s="82">
        <v>66</v>
      </c>
      <c r="E54" s="92"/>
      <c r="F54" s="92"/>
      <c r="G54" s="84"/>
      <c r="H54" s="114"/>
      <c r="I54" s="9"/>
      <c r="J54" s="9"/>
      <c r="K54" s="9"/>
      <c r="L54" s="9"/>
      <c r="M54" s="9"/>
      <c r="N54" s="9"/>
      <c r="O54" s="9"/>
      <c r="P54" s="9"/>
    </row>
    <row r="55" spans="1:16" customFormat="1" ht="60.75" x14ac:dyDescent="0.2">
      <c r="A55" s="35">
        <f>A53+1</f>
        <v>45</v>
      </c>
      <c r="B55" s="49" t="s">
        <v>158</v>
      </c>
      <c r="C55" s="66" t="s">
        <v>71</v>
      </c>
      <c r="D55" s="67"/>
      <c r="E55" s="127" t="s">
        <v>243</v>
      </c>
      <c r="F55" s="46">
        <v>44722</v>
      </c>
      <c r="G55" s="38">
        <v>35544.82</v>
      </c>
      <c r="H55" s="114"/>
    </row>
    <row r="56" spans="1:16" customFormat="1" ht="60.75" x14ac:dyDescent="0.2">
      <c r="A56" s="35">
        <f t="shared" ref="A56:A58" si="2">A55+1</f>
        <v>46</v>
      </c>
      <c r="B56" s="49" t="s">
        <v>158</v>
      </c>
      <c r="C56" s="66" t="s">
        <v>72</v>
      </c>
      <c r="D56" s="67"/>
      <c r="E56" s="127" t="s">
        <v>243</v>
      </c>
      <c r="F56" s="46">
        <v>44722</v>
      </c>
      <c r="G56" s="38">
        <v>35544.82</v>
      </c>
      <c r="H56" s="114"/>
    </row>
    <row r="57" spans="1:16" customFormat="1" ht="60.75" x14ac:dyDescent="0.2">
      <c r="A57" s="35">
        <f t="shared" si="2"/>
        <v>47</v>
      </c>
      <c r="B57" s="49" t="s">
        <v>158</v>
      </c>
      <c r="C57" s="66" t="s">
        <v>73</v>
      </c>
      <c r="D57" s="67"/>
      <c r="E57" s="127" t="s">
        <v>243</v>
      </c>
      <c r="F57" s="46">
        <v>44722</v>
      </c>
      <c r="G57" s="38">
        <v>35544.82</v>
      </c>
      <c r="H57" s="114"/>
    </row>
    <row r="58" spans="1:16" customFormat="1" ht="60.75" x14ac:dyDescent="0.2">
      <c r="A58" s="35">
        <f t="shared" si="2"/>
        <v>48</v>
      </c>
      <c r="B58" s="49" t="s">
        <v>158</v>
      </c>
      <c r="C58" s="66" t="s">
        <v>74</v>
      </c>
      <c r="D58" s="67"/>
      <c r="E58" s="127" t="s">
        <v>243</v>
      </c>
      <c r="F58" s="46">
        <v>44722</v>
      </c>
      <c r="G58" s="38">
        <v>35544.82</v>
      </c>
      <c r="H58" s="114"/>
    </row>
    <row r="59" spans="1:16" customFormat="1" ht="20.25" x14ac:dyDescent="0.2">
      <c r="D59" s="68"/>
      <c r="G59" s="38"/>
      <c r="H59" s="114"/>
    </row>
    <row r="60" spans="1:16" customFormat="1" ht="60.75" x14ac:dyDescent="0.2">
      <c r="A60" s="35">
        <f>A58+1</f>
        <v>49</v>
      </c>
      <c r="B60" s="49" t="s">
        <v>167</v>
      </c>
      <c r="C60" s="66" t="s">
        <v>75</v>
      </c>
      <c r="D60" s="67"/>
      <c r="E60" s="127" t="s">
        <v>243</v>
      </c>
      <c r="F60" s="46">
        <v>44722</v>
      </c>
      <c r="G60" s="38">
        <v>5094.1099999999997</v>
      </c>
      <c r="H60" s="114"/>
    </row>
    <row r="61" spans="1:16" customFormat="1" ht="20.25" x14ac:dyDescent="0.2">
      <c r="A61" s="56"/>
      <c r="B61" s="49" t="s">
        <v>76</v>
      </c>
      <c r="C61" s="66" t="s">
        <v>77</v>
      </c>
      <c r="D61" s="67">
        <v>4</v>
      </c>
      <c r="E61" s="53"/>
      <c r="F61" s="54"/>
      <c r="G61" s="38"/>
      <c r="H61" s="114"/>
    </row>
    <row r="62" spans="1:16" customFormat="1" ht="20.25" x14ac:dyDescent="0.2">
      <c r="A62" s="56"/>
      <c r="B62" s="49" t="s">
        <v>78</v>
      </c>
      <c r="C62" s="66" t="s">
        <v>79</v>
      </c>
      <c r="D62" s="67">
        <v>2</v>
      </c>
      <c r="E62" s="53"/>
      <c r="F62" s="54"/>
      <c r="G62" s="38"/>
      <c r="H62" s="114"/>
    </row>
    <row r="63" spans="1:16" customFormat="1" ht="20.25" x14ac:dyDescent="0.2">
      <c r="C63" s="66"/>
      <c r="D63" s="67"/>
      <c r="G63" s="38"/>
      <c r="H63" s="114"/>
    </row>
    <row r="64" spans="1:16" customFormat="1" ht="60.75" x14ac:dyDescent="0.2">
      <c r="A64" s="35">
        <f>A60+1</f>
        <v>50</v>
      </c>
      <c r="B64" s="49" t="s">
        <v>167</v>
      </c>
      <c r="C64" s="66" t="s">
        <v>80</v>
      </c>
      <c r="D64" s="67"/>
      <c r="E64" s="127" t="s">
        <v>243</v>
      </c>
      <c r="F64" s="46">
        <v>44722</v>
      </c>
      <c r="G64" s="38">
        <v>5094.1099999999997</v>
      </c>
      <c r="H64" s="114"/>
    </row>
    <row r="65" spans="1:8" customFormat="1" ht="20.25" x14ac:dyDescent="0.2">
      <c r="A65" s="56"/>
      <c r="B65" s="49" t="s">
        <v>76</v>
      </c>
      <c r="C65" s="66" t="s">
        <v>77</v>
      </c>
      <c r="D65" s="67">
        <v>4</v>
      </c>
      <c r="E65" s="53"/>
      <c r="F65" s="54"/>
      <c r="G65" s="38"/>
      <c r="H65" s="114"/>
    </row>
    <row r="66" spans="1:8" customFormat="1" ht="20.25" x14ac:dyDescent="0.2">
      <c r="A66" s="56"/>
      <c r="B66" s="49" t="s">
        <v>78</v>
      </c>
      <c r="C66" s="66" t="s">
        <v>79</v>
      </c>
      <c r="D66" s="67">
        <v>2</v>
      </c>
      <c r="E66" s="53"/>
      <c r="F66" s="54"/>
      <c r="G66" s="38"/>
      <c r="H66" s="114"/>
    </row>
    <row r="67" spans="1:8" customFormat="1" ht="20.25" x14ac:dyDescent="0.2">
      <c r="C67" s="66"/>
      <c r="D67" s="67"/>
      <c r="G67" s="38"/>
      <c r="H67" s="114"/>
    </row>
    <row r="68" spans="1:8" customFormat="1" ht="60.75" x14ac:dyDescent="0.2">
      <c r="A68" s="35">
        <f>A64+1</f>
        <v>51</v>
      </c>
      <c r="B68" s="49" t="s">
        <v>167</v>
      </c>
      <c r="C68" s="66" t="s">
        <v>81</v>
      </c>
      <c r="D68" s="67"/>
      <c r="E68" s="127" t="s">
        <v>243</v>
      </c>
      <c r="F68" s="46">
        <v>44722</v>
      </c>
      <c r="G68" s="38">
        <v>5094.1099999999997</v>
      </c>
      <c r="H68" s="114"/>
    </row>
    <row r="69" spans="1:8" customFormat="1" ht="20.25" x14ac:dyDescent="0.2">
      <c r="A69" s="56"/>
      <c r="B69" s="49" t="s">
        <v>76</v>
      </c>
      <c r="C69" s="66" t="s">
        <v>77</v>
      </c>
      <c r="D69" s="67">
        <v>4</v>
      </c>
      <c r="E69" s="53"/>
      <c r="F69" s="54"/>
      <c r="G69" s="38"/>
      <c r="H69" s="114"/>
    </row>
    <row r="70" spans="1:8" customFormat="1" ht="20.25" x14ac:dyDescent="0.2">
      <c r="A70" s="56"/>
      <c r="B70" s="49" t="s">
        <v>78</v>
      </c>
      <c r="C70" s="66" t="s">
        <v>79</v>
      </c>
      <c r="D70" s="67">
        <v>2</v>
      </c>
      <c r="E70" s="53"/>
      <c r="F70" s="54"/>
      <c r="G70" s="38"/>
      <c r="H70" s="114"/>
    </row>
    <row r="71" spans="1:8" customFormat="1" ht="20.25" x14ac:dyDescent="0.2">
      <c r="C71" s="66"/>
      <c r="D71" s="67"/>
      <c r="G71" s="38"/>
      <c r="H71" s="114"/>
    </row>
    <row r="72" spans="1:8" customFormat="1" ht="60.75" x14ac:dyDescent="0.2">
      <c r="A72" s="35">
        <f>A68+1</f>
        <v>52</v>
      </c>
      <c r="B72" s="49" t="s">
        <v>167</v>
      </c>
      <c r="C72" s="66" t="s">
        <v>82</v>
      </c>
      <c r="D72" s="67"/>
      <c r="E72" s="127" t="s">
        <v>243</v>
      </c>
      <c r="F72" s="46">
        <v>44722</v>
      </c>
      <c r="G72" s="38">
        <v>5094.1099999999997</v>
      </c>
      <c r="H72" s="114"/>
    </row>
    <row r="73" spans="1:8" customFormat="1" ht="20.25" x14ac:dyDescent="0.2">
      <c r="A73" s="56"/>
      <c r="B73" s="49" t="s">
        <v>76</v>
      </c>
      <c r="C73" s="66" t="s">
        <v>77</v>
      </c>
      <c r="D73" s="67">
        <v>4</v>
      </c>
      <c r="E73" s="53"/>
      <c r="F73" s="54"/>
      <c r="G73" s="38"/>
      <c r="H73" s="114"/>
    </row>
    <row r="74" spans="1:8" customFormat="1" ht="20.25" x14ac:dyDescent="0.2">
      <c r="A74" s="56"/>
      <c r="B74" s="49" t="s">
        <v>78</v>
      </c>
      <c r="C74" s="66" t="s">
        <v>79</v>
      </c>
      <c r="D74" s="67">
        <v>2</v>
      </c>
      <c r="E74" s="53"/>
      <c r="F74" s="54"/>
      <c r="G74" s="38"/>
      <c r="H74" s="114"/>
    </row>
    <row r="75" spans="1:8" customFormat="1" ht="20.25" x14ac:dyDescent="0.2">
      <c r="C75" s="66"/>
      <c r="D75" s="67"/>
      <c r="G75" s="38"/>
      <c r="H75" s="114"/>
    </row>
    <row r="76" spans="1:8" customFormat="1" ht="60.75" x14ac:dyDescent="0.2">
      <c r="A76" s="35">
        <f>A72+1</f>
        <v>53</v>
      </c>
      <c r="B76" s="49" t="s">
        <v>167</v>
      </c>
      <c r="C76" s="66" t="s">
        <v>83</v>
      </c>
      <c r="D76" s="67"/>
      <c r="E76" s="127" t="s">
        <v>243</v>
      </c>
      <c r="F76" s="46">
        <v>44722</v>
      </c>
      <c r="G76" s="38">
        <v>5094.1099999999997</v>
      </c>
      <c r="H76" s="114"/>
    </row>
    <row r="77" spans="1:8" customFormat="1" ht="20.25" x14ac:dyDescent="0.2">
      <c r="A77" s="56"/>
      <c r="B77" s="49" t="s">
        <v>76</v>
      </c>
      <c r="C77" s="66" t="s">
        <v>77</v>
      </c>
      <c r="D77" s="67">
        <v>4</v>
      </c>
      <c r="E77" s="53"/>
      <c r="F77" s="54"/>
      <c r="G77" s="38"/>
      <c r="H77" s="114"/>
    </row>
    <row r="78" spans="1:8" customFormat="1" ht="20.25" x14ac:dyDescent="0.2">
      <c r="A78" s="56"/>
      <c r="B78" s="49" t="s">
        <v>78</v>
      </c>
      <c r="C78" s="66" t="s">
        <v>79</v>
      </c>
      <c r="D78" s="67">
        <v>2</v>
      </c>
      <c r="E78" s="53"/>
      <c r="F78" s="54"/>
      <c r="G78" s="38"/>
      <c r="H78" s="114"/>
    </row>
    <row r="79" spans="1:8" customFormat="1" ht="20.25" x14ac:dyDescent="0.2">
      <c r="C79" s="66"/>
      <c r="D79" s="67"/>
      <c r="G79" s="38"/>
      <c r="H79" s="114"/>
    </row>
    <row r="80" spans="1:8" customFormat="1" ht="60.75" x14ac:dyDescent="0.2">
      <c r="A80" s="35">
        <f>A76+1</f>
        <v>54</v>
      </c>
      <c r="B80" s="49" t="s">
        <v>167</v>
      </c>
      <c r="C80" s="66" t="s">
        <v>84</v>
      </c>
      <c r="D80" s="67"/>
      <c r="E80" s="127" t="s">
        <v>243</v>
      </c>
      <c r="F80" s="46">
        <v>44722</v>
      </c>
      <c r="G80" s="38">
        <v>5094.1099999999997</v>
      </c>
      <c r="H80" s="114"/>
    </row>
    <row r="81" spans="1:8" customFormat="1" ht="20.25" x14ac:dyDescent="0.2">
      <c r="A81" s="56"/>
      <c r="B81" s="49" t="s">
        <v>76</v>
      </c>
      <c r="C81" s="66" t="s">
        <v>77</v>
      </c>
      <c r="D81" s="67">
        <v>4</v>
      </c>
      <c r="E81" s="53"/>
      <c r="F81" s="54"/>
      <c r="G81" s="38"/>
      <c r="H81" s="114"/>
    </row>
    <row r="82" spans="1:8" customFormat="1" ht="20.25" x14ac:dyDescent="0.2">
      <c r="A82" s="56"/>
      <c r="B82" s="49" t="s">
        <v>78</v>
      </c>
      <c r="C82" s="66" t="s">
        <v>79</v>
      </c>
      <c r="D82" s="67">
        <v>2</v>
      </c>
      <c r="E82" s="53"/>
      <c r="F82" s="54"/>
      <c r="G82" s="38"/>
      <c r="H82" s="114"/>
    </row>
    <row r="83" spans="1:8" customFormat="1" ht="20.25" x14ac:dyDescent="0.2">
      <c r="C83" s="66"/>
      <c r="D83" s="67"/>
      <c r="G83" s="38"/>
      <c r="H83" s="114"/>
    </row>
    <row r="84" spans="1:8" customFormat="1" ht="60.75" x14ac:dyDescent="0.2">
      <c r="A84" s="35">
        <f>A80+1</f>
        <v>55</v>
      </c>
      <c r="B84" s="49" t="s">
        <v>167</v>
      </c>
      <c r="C84" s="66" t="s">
        <v>85</v>
      </c>
      <c r="D84" s="67"/>
      <c r="E84" s="127" t="s">
        <v>243</v>
      </c>
      <c r="F84" s="46">
        <v>44722</v>
      </c>
      <c r="G84" s="38">
        <v>5094.1099999999997</v>
      </c>
      <c r="H84" s="114"/>
    </row>
    <row r="85" spans="1:8" customFormat="1" ht="20.25" x14ac:dyDescent="0.2">
      <c r="A85" s="56"/>
      <c r="B85" s="49" t="s">
        <v>76</v>
      </c>
      <c r="C85" s="66" t="s">
        <v>77</v>
      </c>
      <c r="D85" s="67">
        <v>4</v>
      </c>
      <c r="E85" s="53"/>
      <c r="F85" s="54"/>
      <c r="G85" s="38"/>
      <c r="H85" s="114"/>
    </row>
    <row r="86" spans="1:8" customFormat="1" ht="20.25" x14ac:dyDescent="0.2">
      <c r="A86" s="56"/>
      <c r="B86" s="49" t="s">
        <v>78</v>
      </c>
      <c r="C86" s="66" t="s">
        <v>79</v>
      </c>
      <c r="D86" s="67">
        <v>2</v>
      </c>
      <c r="E86" s="53"/>
      <c r="F86" s="54"/>
      <c r="G86" s="38"/>
      <c r="H86" s="114"/>
    </row>
    <row r="87" spans="1:8" customFormat="1" ht="20.25" x14ac:dyDescent="0.2">
      <c r="C87" s="66"/>
      <c r="D87" s="67"/>
      <c r="G87" s="38"/>
      <c r="H87" s="114"/>
    </row>
    <row r="88" spans="1:8" customFormat="1" ht="60.75" x14ac:dyDescent="0.2">
      <c r="A88" s="35">
        <f>A84+1</f>
        <v>56</v>
      </c>
      <c r="B88" s="49" t="s">
        <v>167</v>
      </c>
      <c r="C88" s="66" t="s">
        <v>86</v>
      </c>
      <c r="D88" s="67"/>
      <c r="E88" s="127" t="s">
        <v>243</v>
      </c>
      <c r="F88" s="46">
        <v>44722</v>
      </c>
      <c r="G88" s="38">
        <v>5094.1099999999997</v>
      </c>
      <c r="H88" s="114"/>
    </row>
    <row r="89" spans="1:8" customFormat="1" ht="20.25" x14ac:dyDescent="0.2">
      <c r="A89" s="56"/>
      <c r="B89" s="49" t="s">
        <v>76</v>
      </c>
      <c r="C89" s="66" t="s">
        <v>77</v>
      </c>
      <c r="D89" s="67">
        <v>4</v>
      </c>
      <c r="E89" s="53"/>
      <c r="F89" s="54"/>
      <c r="G89" s="38"/>
      <c r="H89" s="114"/>
    </row>
    <row r="90" spans="1:8" customFormat="1" ht="20.25" x14ac:dyDescent="0.2">
      <c r="A90" s="56"/>
      <c r="B90" s="49" t="s">
        <v>78</v>
      </c>
      <c r="C90" s="66" t="s">
        <v>79</v>
      </c>
      <c r="D90" s="67">
        <v>2</v>
      </c>
      <c r="E90" s="53"/>
      <c r="F90" s="54"/>
      <c r="G90" s="38"/>
      <c r="H90" s="114"/>
    </row>
    <row r="91" spans="1:8" customFormat="1" ht="20.25" x14ac:dyDescent="0.2">
      <c r="C91" s="66"/>
      <c r="D91" s="67"/>
      <c r="G91" s="38"/>
      <c r="H91" s="114"/>
    </row>
    <row r="92" spans="1:8" customFormat="1" ht="60.75" x14ac:dyDescent="0.2">
      <c r="A92" s="35">
        <f>A88+1</f>
        <v>57</v>
      </c>
      <c r="B92" s="49" t="s">
        <v>167</v>
      </c>
      <c r="C92" s="66" t="s">
        <v>87</v>
      </c>
      <c r="D92" s="67"/>
      <c r="E92" s="127" t="s">
        <v>243</v>
      </c>
      <c r="F92" s="46">
        <v>44722</v>
      </c>
      <c r="G92" s="38">
        <v>5094.1099999999997</v>
      </c>
      <c r="H92" s="114"/>
    </row>
    <row r="93" spans="1:8" customFormat="1" ht="20.25" x14ac:dyDescent="0.2">
      <c r="A93" s="56"/>
      <c r="B93" s="49" t="s">
        <v>76</v>
      </c>
      <c r="C93" s="66" t="s">
        <v>77</v>
      </c>
      <c r="D93" s="67">
        <v>4</v>
      </c>
      <c r="E93" s="53"/>
      <c r="F93" s="54"/>
      <c r="G93" s="38"/>
      <c r="H93" s="114"/>
    </row>
    <row r="94" spans="1:8" customFormat="1" ht="20.25" x14ac:dyDescent="0.2">
      <c r="A94" s="56"/>
      <c r="B94" s="49" t="s">
        <v>78</v>
      </c>
      <c r="C94" s="66" t="s">
        <v>79</v>
      </c>
      <c r="D94" s="67">
        <v>2</v>
      </c>
      <c r="E94" s="53"/>
      <c r="F94" s="54"/>
      <c r="G94" s="38"/>
      <c r="H94" s="114"/>
    </row>
    <row r="95" spans="1:8" customFormat="1" ht="14.45" customHeight="1" x14ac:dyDescent="0.2">
      <c r="C95" s="66"/>
      <c r="D95" s="68"/>
      <c r="G95" s="38"/>
      <c r="H95" s="114"/>
    </row>
    <row r="96" spans="1:8" customFormat="1" ht="65.25" customHeight="1" x14ac:dyDescent="0.2">
      <c r="A96" s="35">
        <f>A92+1</f>
        <v>58</v>
      </c>
      <c r="B96" s="49" t="s">
        <v>168</v>
      </c>
      <c r="C96" s="66" t="s">
        <v>88</v>
      </c>
      <c r="D96" s="67"/>
      <c r="E96" s="127" t="s">
        <v>243</v>
      </c>
      <c r="F96" s="46">
        <v>44722</v>
      </c>
      <c r="G96" s="38">
        <v>17257.98</v>
      </c>
      <c r="H96" s="114"/>
    </row>
    <row r="97" spans="1:8" customFormat="1" ht="20.25" x14ac:dyDescent="0.2">
      <c r="A97" s="54"/>
      <c r="B97" s="49" t="s">
        <v>89</v>
      </c>
      <c r="C97" s="66" t="s">
        <v>90</v>
      </c>
      <c r="D97" s="67">
        <v>1</v>
      </c>
      <c r="E97" s="58"/>
      <c r="F97" s="54"/>
      <c r="G97" s="38"/>
      <c r="H97" s="114"/>
    </row>
    <row r="98" spans="1:8" customFormat="1" ht="20.25" x14ac:dyDescent="0.2">
      <c r="A98" s="54"/>
      <c r="B98" s="49" t="s">
        <v>91</v>
      </c>
      <c r="C98" s="66" t="s">
        <v>92</v>
      </c>
      <c r="D98" s="67">
        <v>2</v>
      </c>
      <c r="E98" s="58"/>
      <c r="F98" s="54"/>
      <c r="G98" s="38"/>
      <c r="H98" s="114"/>
    </row>
    <row r="99" spans="1:8" customFormat="1" ht="20.25" x14ac:dyDescent="0.2">
      <c r="A99" s="54"/>
      <c r="B99" s="49" t="s">
        <v>93</v>
      </c>
      <c r="C99" s="66" t="s">
        <v>94</v>
      </c>
      <c r="D99" s="67">
        <v>6</v>
      </c>
      <c r="E99" s="58"/>
      <c r="F99" s="54"/>
      <c r="G99" s="38"/>
      <c r="H99" s="114"/>
    </row>
    <row r="100" spans="1:8" customFormat="1" ht="20.25" x14ac:dyDescent="0.2">
      <c r="A100" s="57"/>
      <c r="B100" s="49"/>
      <c r="C100" s="66"/>
      <c r="D100" s="67"/>
      <c r="E100" s="57"/>
      <c r="F100" s="57"/>
      <c r="G100" s="38"/>
      <c r="H100" s="114"/>
    </row>
    <row r="101" spans="1:8" customFormat="1" ht="60.75" x14ac:dyDescent="0.2">
      <c r="A101" s="35">
        <f>A96+1</f>
        <v>59</v>
      </c>
      <c r="B101" s="49" t="s">
        <v>168</v>
      </c>
      <c r="C101" s="66" t="s">
        <v>95</v>
      </c>
      <c r="D101" s="67"/>
      <c r="E101" s="127" t="s">
        <v>243</v>
      </c>
      <c r="F101" s="46">
        <v>44722</v>
      </c>
      <c r="G101" s="38">
        <v>17257.98</v>
      </c>
      <c r="H101" s="114"/>
    </row>
    <row r="102" spans="1:8" customFormat="1" ht="20.25" x14ac:dyDescent="0.2">
      <c r="A102" s="54"/>
      <c r="B102" s="49" t="s">
        <v>89</v>
      </c>
      <c r="C102" s="66" t="s">
        <v>90</v>
      </c>
      <c r="D102" s="67">
        <v>1</v>
      </c>
      <c r="E102" s="58"/>
      <c r="F102" s="54"/>
      <c r="G102" s="38"/>
      <c r="H102" s="114"/>
    </row>
    <row r="103" spans="1:8" customFormat="1" ht="20.25" x14ac:dyDescent="0.2">
      <c r="A103" s="54"/>
      <c r="B103" s="49" t="s">
        <v>91</v>
      </c>
      <c r="C103" s="66" t="s">
        <v>92</v>
      </c>
      <c r="D103" s="67">
        <v>2</v>
      </c>
      <c r="E103" s="58"/>
      <c r="F103" s="54"/>
      <c r="G103" s="38"/>
      <c r="H103" s="114"/>
    </row>
    <row r="104" spans="1:8" customFormat="1" ht="20.25" x14ac:dyDescent="0.2">
      <c r="A104" s="54"/>
      <c r="B104" s="49" t="s">
        <v>93</v>
      </c>
      <c r="C104" s="66" t="s">
        <v>94</v>
      </c>
      <c r="D104" s="67">
        <v>6</v>
      </c>
      <c r="E104" s="58"/>
      <c r="F104" s="54"/>
      <c r="G104" s="38"/>
      <c r="H104" s="114"/>
    </row>
    <row r="105" spans="1:8" customFormat="1" ht="20.25" x14ac:dyDescent="0.2">
      <c r="A105" s="57"/>
      <c r="B105" s="49"/>
      <c r="C105" s="66"/>
      <c r="D105" s="67"/>
      <c r="E105" s="57"/>
      <c r="F105" s="57"/>
      <c r="G105" s="38"/>
      <c r="H105" s="114"/>
    </row>
    <row r="106" spans="1:8" customFormat="1" ht="60.75" x14ac:dyDescent="0.2">
      <c r="A106" s="35">
        <f>A101+1</f>
        <v>60</v>
      </c>
      <c r="B106" s="49" t="s">
        <v>168</v>
      </c>
      <c r="C106" s="66" t="s">
        <v>96</v>
      </c>
      <c r="D106" s="67"/>
      <c r="E106" s="127" t="s">
        <v>243</v>
      </c>
      <c r="F106" s="46">
        <v>44722</v>
      </c>
      <c r="G106" s="38">
        <v>17257.98</v>
      </c>
      <c r="H106" s="114"/>
    </row>
    <row r="107" spans="1:8" customFormat="1" ht="20.25" x14ac:dyDescent="0.2">
      <c r="A107" s="54"/>
      <c r="B107" s="49" t="s">
        <v>89</v>
      </c>
      <c r="C107" s="66" t="s">
        <v>90</v>
      </c>
      <c r="D107" s="67">
        <v>1</v>
      </c>
      <c r="E107" s="58"/>
      <c r="F107" s="54"/>
      <c r="G107" s="38"/>
      <c r="H107" s="114"/>
    </row>
    <row r="108" spans="1:8" customFormat="1" ht="20.25" x14ac:dyDescent="0.2">
      <c r="A108" s="54"/>
      <c r="B108" s="49" t="s">
        <v>91</v>
      </c>
      <c r="C108" s="66" t="s">
        <v>92</v>
      </c>
      <c r="D108" s="67">
        <v>2</v>
      </c>
      <c r="E108" s="58"/>
      <c r="F108" s="54"/>
      <c r="G108" s="38"/>
      <c r="H108" s="114"/>
    </row>
    <row r="109" spans="1:8" customFormat="1" ht="20.25" x14ac:dyDescent="0.2">
      <c r="A109" s="54"/>
      <c r="B109" s="49" t="s">
        <v>93</v>
      </c>
      <c r="C109" s="66" t="s">
        <v>94</v>
      </c>
      <c r="D109" s="67">
        <v>6</v>
      </c>
      <c r="E109" s="58"/>
      <c r="F109" s="54"/>
      <c r="G109" s="38"/>
      <c r="H109" s="114"/>
    </row>
    <row r="110" spans="1:8" customFormat="1" ht="20.25" x14ac:dyDescent="0.2">
      <c r="A110" s="57"/>
      <c r="B110" s="49"/>
      <c r="C110" s="66"/>
      <c r="D110" s="67"/>
      <c r="E110" s="57"/>
      <c r="F110" s="57"/>
      <c r="G110" s="38"/>
      <c r="H110" s="114"/>
    </row>
    <row r="111" spans="1:8" customFormat="1" ht="60.75" x14ac:dyDescent="0.2">
      <c r="A111" s="35">
        <f>A106+1</f>
        <v>61</v>
      </c>
      <c r="B111" s="49" t="s">
        <v>168</v>
      </c>
      <c r="C111" s="66" t="s">
        <v>97</v>
      </c>
      <c r="D111" s="67"/>
      <c r="E111" s="127" t="s">
        <v>243</v>
      </c>
      <c r="F111" s="46">
        <v>44722</v>
      </c>
      <c r="G111" s="38">
        <v>17257.98</v>
      </c>
      <c r="H111" s="114"/>
    </row>
    <row r="112" spans="1:8" customFormat="1" ht="20.25" x14ac:dyDescent="0.2">
      <c r="A112" s="54"/>
      <c r="B112" s="49" t="s">
        <v>89</v>
      </c>
      <c r="C112" s="66" t="s">
        <v>90</v>
      </c>
      <c r="D112" s="67">
        <v>1</v>
      </c>
      <c r="E112" s="58"/>
      <c r="F112" s="54"/>
      <c r="G112" s="38"/>
      <c r="H112" s="114"/>
    </row>
    <row r="113" spans="1:8" customFormat="1" ht="20.25" x14ac:dyDescent="0.2">
      <c r="A113" s="54"/>
      <c r="B113" s="49" t="s">
        <v>91</v>
      </c>
      <c r="C113" s="66" t="s">
        <v>92</v>
      </c>
      <c r="D113" s="67">
        <v>2</v>
      </c>
      <c r="E113" s="58"/>
      <c r="F113" s="54"/>
      <c r="G113" s="38"/>
      <c r="H113" s="114"/>
    </row>
    <row r="114" spans="1:8" customFormat="1" ht="20.25" x14ac:dyDescent="0.2">
      <c r="A114" s="54"/>
      <c r="B114" s="49" t="s">
        <v>93</v>
      </c>
      <c r="C114" s="66" t="s">
        <v>94</v>
      </c>
      <c r="D114" s="67">
        <v>6</v>
      </c>
      <c r="E114" s="58"/>
      <c r="F114" s="54"/>
      <c r="G114" s="38"/>
      <c r="H114" s="114"/>
    </row>
    <row r="115" spans="1:8" customFormat="1" ht="20.25" x14ac:dyDescent="0.2">
      <c r="A115" s="57"/>
      <c r="B115" s="49"/>
      <c r="C115" s="66"/>
      <c r="D115" s="67"/>
      <c r="E115" s="57"/>
      <c r="F115" s="57"/>
      <c r="G115" s="38"/>
      <c r="H115" s="114"/>
    </row>
    <row r="116" spans="1:8" customFormat="1" ht="60.75" x14ac:dyDescent="0.2">
      <c r="A116" s="35">
        <f>A111+1</f>
        <v>62</v>
      </c>
      <c r="B116" s="49" t="s">
        <v>168</v>
      </c>
      <c r="C116" s="66" t="s">
        <v>98</v>
      </c>
      <c r="D116" s="67"/>
      <c r="E116" s="127" t="s">
        <v>243</v>
      </c>
      <c r="F116" s="46">
        <v>44722</v>
      </c>
      <c r="G116" s="38">
        <v>17257.98</v>
      </c>
      <c r="H116" s="114"/>
    </row>
    <row r="117" spans="1:8" customFormat="1" ht="20.25" x14ac:dyDescent="0.2">
      <c r="A117" s="54"/>
      <c r="B117" s="49" t="s">
        <v>89</v>
      </c>
      <c r="C117" s="66" t="s">
        <v>90</v>
      </c>
      <c r="D117" s="67">
        <v>1</v>
      </c>
      <c r="E117" s="58"/>
      <c r="F117" s="54"/>
      <c r="G117" s="38"/>
      <c r="H117" s="114"/>
    </row>
    <row r="118" spans="1:8" customFormat="1" ht="20.25" x14ac:dyDescent="0.2">
      <c r="A118" s="54"/>
      <c r="B118" s="49" t="s">
        <v>91</v>
      </c>
      <c r="C118" s="66" t="s">
        <v>92</v>
      </c>
      <c r="D118" s="67">
        <v>2</v>
      </c>
      <c r="E118" s="58"/>
      <c r="F118" s="54"/>
      <c r="G118" s="38"/>
      <c r="H118" s="114"/>
    </row>
    <row r="119" spans="1:8" customFormat="1" ht="20.25" x14ac:dyDescent="0.2">
      <c r="A119" s="54"/>
      <c r="B119" s="49" t="s">
        <v>93</v>
      </c>
      <c r="C119" s="66" t="s">
        <v>94</v>
      </c>
      <c r="D119" s="67">
        <v>6</v>
      </c>
      <c r="E119" s="58"/>
      <c r="F119" s="54"/>
      <c r="G119" s="38"/>
      <c r="H119" s="114"/>
    </row>
    <row r="120" spans="1:8" customFormat="1" ht="20.25" x14ac:dyDescent="0.2">
      <c r="A120" s="57"/>
      <c r="B120" s="49"/>
      <c r="C120" s="66"/>
      <c r="D120" s="67"/>
      <c r="E120" s="57"/>
      <c r="F120" s="57"/>
      <c r="G120" s="38"/>
      <c r="H120" s="114"/>
    </row>
    <row r="121" spans="1:8" customFormat="1" ht="60.75" x14ac:dyDescent="0.2">
      <c r="A121" s="35">
        <f>A116+1</f>
        <v>63</v>
      </c>
      <c r="B121" s="49" t="s">
        <v>168</v>
      </c>
      <c r="C121" s="66" t="s">
        <v>99</v>
      </c>
      <c r="D121" s="67"/>
      <c r="E121" s="127" t="s">
        <v>243</v>
      </c>
      <c r="F121" s="46">
        <v>44722</v>
      </c>
      <c r="G121" s="38">
        <v>17257.98</v>
      </c>
      <c r="H121" s="114"/>
    </row>
    <row r="122" spans="1:8" customFormat="1" ht="20.25" x14ac:dyDescent="0.2">
      <c r="A122" s="54"/>
      <c r="B122" s="49" t="s">
        <v>89</v>
      </c>
      <c r="C122" s="66" t="s">
        <v>90</v>
      </c>
      <c r="D122" s="67">
        <v>1</v>
      </c>
      <c r="E122" s="58"/>
      <c r="F122" s="54"/>
      <c r="G122" s="38"/>
      <c r="H122" s="114"/>
    </row>
    <row r="123" spans="1:8" customFormat="1" ht="20.25" x14ac:dyDescent="0.2">
      <c r="A123" s="54"/>
      <c r="B123" s="49" t="s">
        <v>91</v>
      </c>
      <c r="C123" s="66" t="s">
        <v>92</v>
      </c>
      <c r="D123" s="67">
        <v>2</v>
      </c>
      <c r="E123" s="58"/>
      <c r="F123" s="54"/>
      <c r="G123" s="38"/>
      <c r="H123" s="114"/>
    </row>
    <row r="124" spans="1:8" customFormat="1" ht="20.25" x14ac:dyDescent="0.2">
      <c r="A124" s="54"/>
      <c r="B124" s="49" t="s">
        <v>93</v>
      </c>
      <c r="C124" s="66" t="s">
        <v>94</v>
      </c>
      <c r="D124" s="67">
        <v>6</v>
      </c>
      <c r="E124" s="58"/>
      <c r="F124" s="54"/>
      <c r="G124" s="38"/>
      <c r="H124" s="114"/>
    </row>
    <row r="125" spans="1:8" customFormat="1" ht="20.25" x14ac:dyDescent="0.2">
      <c r="B125" s="49"/>
      <c r="C125" s="66"/>
      <c r="D125" s="67"/>
      <c r="G125" s="38"/>
      <c r="H125" s="114"/>
    </row>
    <row r="126" spans="1:8" customFormat="1" ht="60.75" x14ac:dyDescent="0.2">
      <c r="A126" s="35">
        <f>A121+1</f>
        <v>64</v>
      </c>
      <c r="B126" s="49" t="s">
        <v>168</v>
      </c>
      <c r="C126" s="66" t="s">
        <v>100</v>
      </c>
      <c r="D126" s="67"/>
      <c r="E126" s="127" t="s">
        <v>243</v>
      </c>
      <c r="F126" s="46">
        <v>44722</v>
      </c>
      <c r="G126" s="38">
        <v>17257.98</v>
      </c>
      <c r="H126" s="114"/>
    </row>
    <row r="127" spans="1:8" customFormat="1" ht="20.25" x14ac:dyDescent="0.2">
      <c r="A127" s="54"/>
      <c r="B127" s="49" t="s">
        <v>89</v>
      </c>
      <c r="C127" s="66" t="s">
        <v>90</v>
      </c>
      <c r="D127" s="67">
        <v>1</v>
      </c>
      <c r="E127" s="58"/>
      <c r="F127" s="54"/>
      <c r="G127" s="38"/>
      <c r="H127" s="114"/>
    </row>
    <row r="128" spans="1:8" customFormat="1" ht="20.25" x14ac:dyDescent="0.2">
      <c r="A128" s="54"/>
      <c r="B128" s="49" t="s">
        <v>91</v>
      </c>
      <c r="C128" s="66" t="s">
        <v>92</v>
      </c>
      <c r="D128" s="67">
        <v>2</v>
      </c>
      <c r="E128" s="58"/>
      <c r="F128" s="54"/>
      <c r="G128" s="38"/>
      <c r="H128" s="114"/>
    </row>
    <row r="129" spans="1:8" customFormat="1" ht="20.25" x14ac:dyDescent="0.2">
      <c r="A129" s="54"/>
      <c r="B129" s="49" t="s">
        <v>93</v>
      </c>
      <c r="C129" s="66" t="s">
        <v>94</v>
      </c>
      <c r="D129" s="67">
        <v>6</v>
      </c>
      <c r="E129" s="58"/>
      <c r="F129" s="54"/>
      <c r="G129" s="38"/>
      <c r="H129" s="114"/>
    </row>
    <row r="130" spans="1:8" customFormat="1" ht="20.25" x14ac:dyDescent="0.2">
      <c r="A130" s="57"/>
      <c r="B130" s="49"/>
      <c r="C130" s="66"/>
      <c r="D130" s="67"/>
      <c r="E130" s="57"/>
      <c r="F130" s="57"/>
      <c r="G130" s="38"/>
      <c r="H130" s="114"/>
    </row>
    <row r="131" spans="1:8" customFormat="1" ht="60.75" x14ac:dyDescent="0.2">
      <c r="A131" s="35">
        <f>A126+1</f>
        <v>65</v>
      </c>
      <c r="B131" s="49" t="s">
        <v>168</v>
      </c>
      <c r="C131" s="66" t="s">
        <v>101</v>
      </c>
      <c r="D131" s="67"/>
      <c r="E131" s="127" t="s">
        <v>243</v>
      </c>
      <c r="F131" s="46">
        <v>44722</v>
      </c>
      <c r="G131" s="38">
        <v>17257.98</v>
      </c>
      <c r="H131" s="114"/>
    </row>
    <row r="132" spans="1:8" customFormat="1" ht="20.25" x14ac:dyDescent="0.2">
      <c r="A132" s="54"/>
      <c r="B132" s="49" t="s">
        <v>89</v>
      </c>
      <c r="C132" s="66" t="s">
        <v>90</v>
      </c>
      <c r="D132" s="67">
        <v>1</v>
      </c>
      <c r="E132" s="58"/>
      <c r="F132" s="54"/>
      <c r="G132" s="38"/>
      <c r="H132" s="114"/>
    </row>
    <row r="133" spans="1:8" customFormat="1" ht="20.25" x14ac:dyDescent="0.2">
      <c r="A133" s="54"/>
      <c r="B133" s="49" t="s">
        <v>91</v>
      </c>
      <c r="C133" s="66" t="s">
        <v>92</v>
      </c>
      <c r="D133" s="67">
        <v>2</v>
      </c>
      <c r="E133" s="58"/>
      <c r="F133" s="54"/>
      <c r="G133" s="38"/>
      <c r="H133" s="114"/>
    </row>
    <row r="134" spans="1:8" customFormat="1" ht="20.25" x14ac:dyDescent="0.2">
      <c r="A134" s="54"/>
      <c r="B134" s="49" t="s">
        <v>93</v>
      </c>
      <c r="C134" s="66" t="s">
        <v>94</v>
      </c>
      <c r="D134" s="67">
        <v>6</v>
      </c>
      <c r="E134" s="58"/>
      <c r="F134" s="54"/>
      <c r="G134" s="38"/>
      <c r="H134" s="114"/>
    </row>
    <row r="135" spans="1:8" customFormat="1" ht="20.25" x14ac:dyDescent="0.2">
      <c r="A135" s="57"/>
      <c r="B135" s="49"/>
      <c r="C135" s="66"/>
      <c r="D135" s="67"/>
      <c r="E135" s="57"/>
      <c r="F135" s="57"/>
      <c r="G135" s="38"/>
      <c r="H135" s="114"/>
    </row>
    <row r="136" spans="1:8" customFormat="1" ht="60.75" x14ac:dyDescent="0.2">
      <c r="A136" s="35">
        <f>A131+1</f>
        <v>66</v>
      </c>
      <c r="B136" s="49" t="s">
        <v>168</v>
      </c>
      <c r="C136" s="66" t="s">
        <v>102</v>
      </c>
      <c r="D136" s="67"/>
      <c r="E136" s="127" t="s">
        <v>243</v>
      </c>
      <c r="F136" s="46">
        <v>44722</v>
      </c>
      <c r="G136" s="38">
        <v>17257.98</v>
      </c>
      <c r="H136" s="114"/>
    </row>
    <row r="137" spans="1:8" customFormat="1" ht="20.25" x14ac:dyDescent="0.2">
      <c r="A137" s="54"/>
      <c r="B137" s="49" t="s">
        <v>89</v>
      </c>
      <c r="C137" s="66" t="s">
        <v>90</v>
      </c>
      <c r="D137" s="67">
        <v>1</v>
      </c>
      <c r="E137" s="58"/>
      <c r="F137" s="54"/>
      <c r="G137" s="38"/>
      <c r="H137" s="114"/>
    </row>
    <row r="138" spans="1:8" customFormat="1" ht="20.25" x14ac:dyDescent="0.2">
      <c r="A138" s="54"/>
      <c r="B138" s="49" t="s">
        <v>91</v>
      </c>
      <c r="C138" s="66" t="s">
        <v>92</v>
      </c>
      <c r="D138" s="67">
        <v>2</v>
      </c>
      <c r="E138" s="58"/>
      <c r="F138" s="54"/>
      <c r="G138" s="38"/>
      <c r="H138" s="114"/>
    </row>
    <row r="139" spans="1:8" customFormat="1" ht="20.25" x14ac:dyDescent="0.2">
      <c r="A139" s="54"/>
      <c r="B139" s="49" t="s">
        <v>93</v>
      </c>
      <c r="C139" s="66" t="s">
        <v>94</v>
      </c>
      <c r="D139" s="67">
        <v>6</v>
      </c>
      <c r="E139" s="58"/>
      <c r="F139" s="54"/>
      <c r="G139" s="38"/>
      <c r="H139" s="114"/>
    </row>
    <row r="140" spans="1:8" customFormat="1" ht="20.25" x14ac:dyDescent="0.2">
      <c r="A140" s="57"/>
      <c r="B140" s="49"/>
      <c r="C140" s="66"/>
      <c r="D140" s="67"/>
      <c r="E140" s="57"/>
      <c r="F140" s="57"/>
      <c r="G140" s="38"/>
      <c r="H140" s="114"/>
    </row>
    <row r="141" spans="1:8" customFormat="1" ht="60.75" x14ac:dyDescent="0.2">
      <c r="A141" s="35">
        <f>A136+1</f>
        <v>67</v>
      </c>
      <c r="B141" s="49" t="s">
        <v>168</v>
      </c>
      <c r="C141" s="66" t="s">
        <v>103</v>
      </c>
      <c r="D141" s="67"/>
      <c r="E141" s="127" t="s">
        <v>243</v>
      </c>
      <c r="F141" s="46">
        <v>44722</v>
      </c>
      <c r="G141" s="38">
        <v>17257.98</v>
      </c>
      <c r="H141" s="114"/>
    </row>
    <row r="142" spans="1:8" customFormat="1" ht="20.25" x14ac:dyDescent="0.2">
      <c r="A142" s="54"/>
      <c r="B142" s="49" t="s">
        <v>89</v>
      </c>
      <c r="C142" s="66" t="s">
        <v>90</v>
      </c>
      <c r="D142" s="67">
        <v>1</v>
      </c>
      <c r="E142" s="58"/>
      <c r="F142" s="54"/>
      <c r="G142" s="38"/>
      <c r="H142" s="114"/>
    </row>
    <row r="143" spans="1:8" customFormat="1" ht="20.25" x14ac:dyDescent="0.2">
      <c r="A143" s="54"/>
      <c r="B143" s="49" t="s">
        <v>91</v>
      </c>
      <c r="C143" s="66" t="s">
        <v>92</v>
      </c>
      <c r="D143" s="67">
        <v>2</v>
      </c>
      <c r="E143" s="58"/>
      <c r="F143" s="54"/>
      <c r="G143" s="38"/>
      <c r="H143" s="114"/>
    </row>
    <row r="144" spans="1:8" customFormat="1" ht="20.25" x14ac:dyDescent="0.2">
      <c r="A144" s="54"/>
      <c r="B144" s="49" t="s">
        <v>93</v>
      </c>
      <c r="C144" s="66" t="s">
        <v>94</v>
      </c>
      <c r="D144" s="67">
        <v>6</v>
      </c>
      <c r="E144" s="58"/>
      <c r="F144" s="54"/>
      <c r="G144" s="38"/>
      <c r="H144" s="114"/>
    </row>
    <row r="145" spans="1:8" customFormat="1" ht="20.25" x14ac:dyDescent="0.2">
      <c r="A145" s="57"/>
      <c r="B145" s="49"/>
      <c r="C145" s="66"/>
      <c r="D145" s="67"/>
      <c r="E145" s="57"/>
      <c r="F145" s="57"/>
      <c r="G145" s="38"/>
      <c r="H145" s="114"/>
    </row>
    <row r="146" spans="1:8" customFormat="1" ht="60.75" x14ac:dyDescent="0.2">
      <c r="A146" s="35">
        <f>A141+1</f>
        <v>68</v>
      </c>
      <c r="B146" s="49" t="s">
        <v>168</v>
      </c>
      <c r="C146" s="66" t="s">
        <v>104</v>
      </c>
      <c r="D146" s="67"/>
      <c r="E146" s="127" t="s">
        <v>243</v>
      </c>
      <c r="F146" s="46">
        <v>44722</v>
      </c>
      <c r="G146" s="38">
        <v>17257.98</v>
      </c>
      <c r="H146" s="114"/>
    </row>
    <row r="147" spans="1:8" customFormat="1" ht="20.25" x14ac:dyDescent="0.2">
      <c r="A147" s="54"/>
      <c r="B147" s="49" t="s">
        <v>89</v>
      </c>
      <c r="C147" s="66" t="s">
        <v>90</v>
      </c>
      <c r="D147" s="67">
        <v>1</v>
      </c>
      <c r="E147" s="58"/>
      <c r="F147" s="54"/>
      <c r="G147" s="38"/>
      <c r="H147" s="114"/>
    </row>
    <row r="148" spans="1:8" customFormat="1" ht="20.25" x14ac:dyDescent="0.2">
      <c r="A148" s="54"/>
      <c r="B148" s="49" t="s">
        <v>91</v>
      </c>
      <c r="C148" s="66" t="s">
        <v>92</v>
      </c>
      <c r="D148" s="67">
        <v>2</v>
      </c>
      <c r="E148" s="58"/>
      <c r="F148" s="54"/>
      <c r="G148" s="38"/>
      <c r="H148" s="114"/>
    </row>
    <row r="149" spans="1:8" customFormat="1" ht="20.25" x14ac:dyDescent="0.2">
      <c r="A149" s="54"/>
      <c r="B149" s="49" t="s">
        <v>93</v>
      </c>
      <c r="C149" s="66" t="s">
        <v>94</v>
      </c>
      <c r="D149" s="67">
        <v>6</v>
      </c>
      <c r="E149" s="58"/>
      <c r="F149" s="54"/>
      <c r="G149" s="38"/>
      <c r="H149" s="114"/>
    </row>
    <row r="150" spans="1:8" customFormat="1" ht="20.25" x14ac:dyDescent="0.2">
      <c r="A150" s="57"/>
      <c r="B150" s="49"/>
      <c r="C150" s="66"/>
      <c r="D150" s="67"/>
      <c r="E150" s="57"/>
      <c r="F150" s="57"/>
      <c r="G150" s="38"/>
      <c r="H150" s="114"/>
    </row>
    <row r="151" spans="1:8" customFormat="1" ht="60.75" x14ac:dyDescent="0.2">
      <c r="A151" s="35">
        <f>A146+1</f>
        <v>69</v>
      </c>
      <c r="B151" s="49" t="s">
        <v>168</v>
      </c>
      <c r="C151" s="66" t="s">
        <v>105</v>
      </c>
      <c r="D151" s="67"/>
      <c r="E151" s="127" t="s">
        <v>243</v>
      </c>
      <c r="F151" s="46">
        <v>44722</v>
      </c>
      <c r="G151" s="38">
        <v>17257.98</v>
      </c>
      <c r="H151" s="114"/>
    </row>
    <row r="152" spans="1:8" customFormat="1" ht="20.25" x14ac:dyDescent="0.2">
      <c r="A152" s="54"/>
      <c r="B152" s="49" t="s">
        <v>89</v>
      </c>
      <c r="C152" s="66" t="s">
        <v>90</v>
      </c>
      <c r="D152" s="67">
        <v>1</v>
      </c>
      <c r="E152" s="58"/>
      <c r="F152" s="54"/>
      <c r="G152" s="38"/>
      <c r="H152" s="114"/>
    </row>
    <row r="153" spans="1:8" customFormat="1" ht="20.25" x14ac:dyDescent="0.2">
      <c r="A153" s="54"/>
      <c r="B153" s="49" t="s">
        <v>91</v>
      </c>
      <c r="C153" s="66" t="s">
        <v>92</v>
      </c>
      <c r="D153" s="67">
        <v>2</v>
      </c>
      <c r="E153" s="58"/>
      <c r="F153" s="54"/>
      <c r="G153" s="38"/>
      <c r="H153" s="114"/>
    </row>
    <row r="154" spans="1:8" customFormat="1" ht="20.25" x14ac:dyDescent="0.2">
      <c r="A154" s="54"/>
      <c r="B154" s="49" t="s">
        <v>93</v>
      </c>
      <c r="C154" s="66" t="s">
        <v>94</v>
      </c>
      <c r="D154" s="67">
        <v>6</v>
      </c>
      <c r="E154" s="58"/>
      <c r="F154" s="54"/>
      <c r="G154" s="38"/>
      <c r="H154" s="114"/>
    </row>
    <row r="155" spans="1:8" customFormat="1" ht="20.25" x14ac:dyDescent="0.2">
      <c r="A155" s="57"/>
      <c r="B155" s="49"/>
      <c r="C155" s="66"/>
      <c r="D155" s="67"/>
      <c r="E155" s="57"/>
      <c r="F155" s="57"/>
      <c r="G155" s="38"/>
      <c r="H155" s="114"/>
    </row>
    <row r="156" spans="1:8" customFormat="1" ht="60.75" x14ac:dyDescent="0.2">
      <c r="A156" s="35">
        <f>A151+1</f>
        <v>70</v>
      </c>
      <c r="B156" s="49" t="s">
        <v>168</v>
      </c>
      <c r="C156" s="66" t="s">
        <v>106</v>
      </c>
      <c r="D156" s="67"/>
      <c r="E156" s="127" t="s">
        <v>243</v>
      </c>
      <c r="F156" s="46">
        <v>44722</v>
      </c>
      <c r="G156" s="38">
        <v>17257.98</v>
      </c>
      <c r="H156" s="114"/>
    </row>
    <row r="157" spans="1:8" customFormat="1" ht="20.25" x14ac:dyDescent="0.2">
      <c r="A157" s="54"/>
      <c r="B157" s="49" t="s">
        <v>89</v>
      </c>
      <c r="C157" s="66" t="s">
        <v>90</v>
      </c>
      <c r="D157" s="67">
        <v>1</v>
      </c>
      <c r="E157" s="58"/>
      <c r="F157" s="54"/>
      <c r="G157" s="38"/>
      <c r="H157" s="114"/>
    </row>
    <row r="158" spans="1:8" customFormat="1" ht="20.25" x14ac:dyDescent="0.2">
      <c r="A158" s="54"/>
      <c r="B158" s="49" t="s">
        <v>91</v>
      </c>
      <c r="C158" s="66" t="s">
        <v>92</v>
      </c>
      <c r="D158" s="67">
        <v>2</v>
      </c>
      <c r="E158" s="58"/>
      <c r="F158" s="54"/>
      <c r="G158" s="38"/>
      <c r="H158" s="114"/>
    </row>
    <row r="159" spans="1:8" customFormat="1" ht="20.25" x14ac:dyDescent="0.2">
      <c r="A159" s="54"/>
      <c r="B159" s="49" t="s">
        <v>93</v>
      </c>
      <c r="C159" s="66" t="s">
        <v>94</v>
      </c>
      <c r="D159" s="67">
        <v>6</v>
      </c>
      <c r="E159" s="58"/>
      <c r="F159" s="54"/>
      <c r="G159" s="38"/>
      <c r="H159" s="114"/>
    </row>
    <row r="160" spans="1:8" customFormat="1" ht="20.25" x14ac:dyDescent="0.2">
      <c r="A160" s="57"/>
      <c r="B160" s="49"/>
      <c r="C160" s="66"/>
      <c r="D160" s="67"/>
      <c r="E160" s="57"/>
      <c r="F160" s="57"/>
      <c r="G160" s="38"/>
      <c r="H160" s="114"/>
    </row>
    <row r="161" spans="1:8" customFormat="1" ht="60.75" x14ac:dyDescent="0.2">
      <c r="A161" s="35">
        <f>A156+1</f>
        <v>71</v>
      </c>
      <c r="B161" s="49" t="s">
        <v>168</v>
      </c>
      <c r="C161" s="66" t="s">
        <v>107</v>
      </c>
      <c r="D161" s="67"/>
      <c r="E161" s="127" t="s">
        <v>243</v>
      </c>
      <c r="F161" s="46">
        <v>44722</v>
      </c>
      <c r="G161" s="38">
        <v>17257.98</v>
      </c>
      <c r="H161" s="114"/>
    </row>
    <row r="162" spans="1:8" customFormat="1" ht="20.25" x14ac:dyDescent="0.2">
      <c r="A162" s="54"/>
      <c r="B162" s="49" t="s">
        <v>89</v>
      </c>
      <c r="C162" s="66" t="s">
        <v>90</v>
      </c>
      <c r="D162" s="67">
        <v>1</v>
      </c>
      <c r="E162" s="58"/>
      <c r="F162" s="54"/>
      <c r="G162" s="38"/>
      <c r="H162" s="114"/>
    </row>
    <row r="163" spans="1:8" customFormat="1" ht="20.25" x14ac:dyDescent="0.2">
      <c r="A163" s="54"/>
      <c r="B163" s="49" t="s">
        <v>91</v>
      </c>
      <c r="C163" s="66" t="s">
        <v>92</v>
      </c>
      <c r="D163" s="67">
        <v>2</v>
      </c>
      <c r="E163" s="58"/>
      <c r="F163" s="54"/>
      <c r="G163" s="38"/>
      <c r="H163" s="114"/>
    </row>
    <row r="164" spans="1:8" customFormat="1" ht="20.25" x14ac:dyDescent="0.2">
      <c r="A164" s="54"/>
      <c r="B164" s="49" t="s">
        <v>93</v>
      </c>
      <c r="C164" s="66" t="s">
        <v>94</v>
      </c>
      <c r="D164" s="67">
        <v>6</v>
      </c>
      <c r="E164" s="58"/>
      <c r="F164" s="54"/>
      <c r="G164" s="38"/>
      <c r="H164" s="114"/>
    </row>
    <row r="165" spans="1:8" customFormat="1" ht="20.25" x14ac:dyDescent="0.2">
      <c r="A165" s="57"/>
      <c r="B165" s="49"/>
      <c r="C165" s="66"/>
      <c r="D165" s="67"/>
      <c r="E165" s="57"/>
      <c r="F165" s="57"/>
      <c r="G165" s="38"/>
      <c r="H165" s="114"/>
    </row>
    <row r="166" spans="1:8" customFormat="1" ht="60.75" x14ac:dyDescent="0.2">
      <c r="A166" s="35">
        <f>A161+1</f>
        <v>72</v>
      </c>
      <c r="B166" s="49" t="s">
        <v>168</v>
      </c>
      <c r="C166" s="66" t="s">
        <v>108</v>
      </c>
      <c r="D166" s="67"/>
      <c r="E166" s="127" t="s">
        <v>243</v>
      </c>
      <c r="F166" s="46">
        <v>44722</v>
      </c>
      <c r="G166" s="38">
        <v>17257.98</v>
      </c>
      <c r="H166" s="114"/>
    </row>
    <row r="167" spans="1:8" customFormat="1" ht="20.25" x14ac:dyDescent="0.2">
      <c r="A167" s="54"/>
      <c r="B167" s="49" t="s">
        <v>89</v>
      </c>
      <c r="C167" s="66" t="s">
        <v>90</v>
      </c>
      <c r="D167" s="67">
        <v>1</v>
      </c>
      <c r="E167" s="58"/>
      <c r="F167" s="54"/>
      <c r="G167" s="38"/>
      <c r="H167" s="114"/>
    </row>
    <row r="168" spans="1:8" customFormat="1" ht="20.25" x14ac:dyDescent="0.2">
      <c r="A168" s="54"/>
      <c r="B168" s="49" t="s">
        <v>91</v>
      </c>
      <c r="C168" s="66" t="s">
        <v>92</v>
      </c>
      <c r="D168" s="67">
        <v>2</v>
      </c>
      <c r="E168" s="58"/>
      <c r="F168" s="54"/>
      <c r="G168" s="38"/>
      <c r="H168" s="114"/>
    </row>
    <row r="169" spans="1:8" customFormat="1" ht="20.25" x14ac:dyDescent="0.2">
      <c r="A169" s="54"/>
      <c r="B169" s="49" t="s">
        <v>93</v>
      </c>
      <c r="C169" s="66" t="s">
        <v>94</v>
      </c>
      <c r="D169" s="67">
        <v>6</v>
      </c>
      <c r="E169" s="58"/>
      <c r="F169" s="54"/>
      <c r="G169" s="38"/>
      <c r="H169" s="114"/>
    </row>
    <row r="170" spans="1:8" customFormat="1" ht="20.25" x14ac:dyDescent="0.2">
      <c r="A170" s="57"/>
      <c r="B170" s="49"/>
      <c r="C170" s="66"/>
      <c r="D170" s="67"/>
      <c r="E170" s="57"/>
      <c r="F170" s="57"/>
      <c r="G170" s="38"/>
      <c r="H170" s="114"/>
    </row>
    <row r="171" spans="1:8" customFormat="1" ht="60.75" x14ac:dyDescent="0.2">
      <c r="A171" s="35">
        <f>A166+1</f>
        <v>73</v>
      </c>
      <c r="B171" s="49" t="s">
        <v>168</v>
      </c>
      <c r="C171" s="66" t="s">
        <v>109</v>
      </c>
      <c r="D171" s="67"/>
      <c r="E171" s="127" t="s">
        <v>243</v>
      </c>
      <c r="F171" s="46">
        <v>44722</v>
      </c>
      <c r="G171" s="38">
        <v>17257.98</v>
      </c>
      <c r="H171" s="114"/>
    </row>
    <row r="172" spans="1:8" customFormat="1" ht="20.25" x14ac:dyDescent="0.2">
      <c r="A172" s="54"/>
      <c r="B172" s="49" t="s">
        <v>89</v>
      </c>
      <c r="C172" s="66" t="s">
        <v>90</v>
      </c>
      <c r="D172" s="67">
        <v>1</v>
      </c>
      <c r="E172" s="58"/>
      <c r="F172" s="54"/>
      <c r="G172" s="38"/>
      <c r="H172" s="114"/>
    </row>
    <row r="173" spans="1:8" customFormat="1" ht="20.25" x14ac:dyDescent="0.2">
      <c r="A173" s="54"/>
      <c r="B173" s="49" t="s">
        <v>91</v>
      </c>
      <c r="C173" s="66" t="s">
        <v>92</v>
      </c>
      <c r="D173" s="67">
        <v>2</v>
      </c>
      <c r="E173" s="58"/>
      <c r="F173" s="54"/>
      <c r="G173" s="38"/>
      <c r="H173" s="114"/>
    </row>
    <row r="174" spans="1:8" customFormat="1" ht="20.25" x14ac:dyDescent="0.2">
      <c r="A174" s="54"/>
      <c r="B174" s="49" t="s">
        <v>93</v>
      </c>
      <c r="C174" s="66" t="s">
        <v>94</v>
      </c>
      <c r="D174" s="67">
        <v>6</v>
      </c>
      <c r="E174" s="58"/>
      <c r="F174" s="54"/>
      <c r="G174" s="38"/>
      <c r="H174" s="114"/>
    </row>
    <row r="175" spans="1:8" customFormat="1" ht="20.25" x14ac:dyDescent="0.2">
      <c r="A175" s="57"/>
      <c r="B175" s="49"/>
      <c r="C175" s="66"/>
      <c r="D175" s="67"/>
      <c r="E175" s="57"/>
      <c r="F175" s="57"/>
      <c r="G175" s="38"/>
      <c r="H175" s="114"/>
    </row>
    <row r="176" spans="1:8" customFormat="1" ht="60.75" x14ac:dyDescent="0.2">
      <c r="A176" s="35">
        <f>A171+1</f>
        <v>74</v>
      </c>
      <c r="B176" s="49" t="s">
        <v>168</v>
      </c>
      <c r="C176" s="66" t="s">
        <v>110</v>
      </c>
      <c r="D176" s="67"/>
      <c r="E176" s="127" t="s">
        <v>243</v>
      </c>
      <c r="F176" s="46">
        <v>44722</v>
      </c>
      <c r="G176" s="38">
        <v>17257.98</v>
      </c>
      <c r="H176" s="114"/>
    </row>
    <row r="177" spans="1:8" customFormat="1" ht="20.25" x14ac:dyDescent="0.2">
      <c r="A177" s="54"/>
      <c r="B177" s="49" t="s">
        <v>89</v>
      </c>
      <c r="C177" s="66" t="s">
        <v>90</v>
      </c>
      <c r="D177" s="67">
        <v>1</v>
      </c>
      <c r="E177" s="58"/>
      <c r="F177" s="54"/>
      <c r="G177" s="38"/>
      <c r="H177" s="114"/>
    </row>
    <row r="178" spans="1:8" customFormat="1" ht="20.25" x14ac:dyDescent="0.2">
      <c r="A178" s="54"/>
      <c r="B178" s="49" t="s">
        <v>91</v>
      </c>
      <c r="C178" s="66" t="s">
        <v>92</v>
      </c>
      <c r="D178" s="67">
        <v>2</v>
      </c>
      <c r="E178" s="58"/>
      <c r="F178" s="54"/>
      <c r="G178" s="38"/>
      <c r="H178" s="114"/>
    </row>
    <row r="179" spans="1:8" customFormat="1" ht="20.25" x14ac:dyDescent="0.2">
      <c r="A179" s="54"/>
      <c r="B179" s="49" t="s">
        <v>93</v>
      </c>
      <c r="C179" s="66" t="s">
        <v>94</v>
      </c>
      <c r="D179" s="67">
        <v>6</v>
      </c>
      <c r="E179" s="58"/>
      <c r="F179" s="54"/>
      <c r="G179" s="38"/>
      <c r="H179" s="114"/>
    </row>
    <row r="180" spans="1:8" customFormat="1" ht="20.25" x14ac:dyDescent="0.2">
      <c r="A180" s="57"/>
      <c r="B180" s="49"/>
      <c r="C180" s="66"/>
      <c r="D180" s="67"/>
      <c r="E180" s="57"/>
      <c r="F180" s="57"/>
      <c r="G180" s="38"/>
      <c r="H180" s="114"/>
    </row>
    <row r="181" spans="1:8" customFormat="1" ht="60.75" x14ac:dyDescent="0.2">
      <c r="A181" s="35">
        <f>A176+1</f>
        <v>75</v>
      </c>
      <c r="B181" s="49" t="s">
        <v>168</v>
      </c>
      <c r="C181" s="66" t="s">
        <v>111</v>
      </c>
      <c r="D181" s="67"/>
      <c r="E181" s="127" t="s">
        <v>243</v>
      </c>
      <c r="F181" s="46">
        <v>44722</v>
      </c>
      <c r="G181" s="38">
        <v>17257.98</v>
      </c>
      <c r="H181" s="114"/>
    </row>
    <row r="182" spans="1:8" customFormat="1" ht="20.25" x14ac:dyDescent="0.2">
      <c r="A182" s="54"/>
      <c r="B182" s="49" t="s">
        <v>89</v>
      </c>
      <c r="C182" s="66" t="s">
        <v>90</v>
      </c>
      <c r="D182" s="67">
        <v>1</v>
      </c>
      <c r="E182" s="58"/>
      <c r="F182" s="54"/>
      <c r="G182" s="38"/>
      <c r="H182" s="114"/>
    </row>
    <row r="183" spans="1:8" customFormat="1" ht="20.25" x14ac:dyDescent="0.2">
      <c r="A183" s="54"/>
      <c r="B183" s="49" t="s">
        <v>91</v>
      </c>
      <c r="C183" s="66" t="s">
        <v>92</v>
      </c>
      <c r="D183" s="67">
        <v>2</v>
      </c>
      <c r="E183" s="58"/>
      <c r="F183" s="54"/>
      <c r="G183" s="38"/>
      <c r="H183" s="114"/>
    </row>
    <row r="184" spans="1:8" customFormat="1" ht="20.25" x14ac:dyDescent="0.2">
      <c r="A184" s="54"/>
      <c r="B184" s="49" t="s">
        <v>93</v>
      </c>
      <c r="C184" s="66" t="s">
        <v>94</v>
      </c>
      <c r="D184" s="67">
        <v>6</v>
      </c>
      <c r="E184" s="58"/>
      <c r="F184" s="54"/>
      <c r="G184" s="38"/>
      <c r="H184" s="114"/>
    </row>
    <row r="185" spans="1:8" customFormat="1" ht="20.25" x14ac:dyDescent="0.2">
      <c r="A185" s="57"/>
      <c r="B185" s="49"/>
      <c r="C185" s="66"/>
      <c r="D185" s="67"/>
      <c r="E185" s="57"/>
      <c r="F185" s="57"/>
      <c r="G185" s="38"/>
      <c r="H185" s="114"/>
    </row>
    <row r="186" spans="1:8" customFormat="1" ht="60.75" x14ac:dyDescent="0.2">
      <c r="A186" s="35">
        <f>A181+1</f>
        <v>76</v>
      </c>
      <c r="B186" s="49" t="s">
        <v>168</v>
      </c>
      <c r="C186" s="66" t="s">
        <v>112</v>
      </c>
      <c r="D186" s="67"/>
      <c r="E186" s="127" t="s">
        <v>243</v>
      </c>
      <c r="F186" s="46">
        <v>44722</v>
      </c>
      <c r="G186" s="38">
        <v>17257.98</v>
      </c>
      <c r="H186" s="114"/>
    </row>
    <row r="187" spans="1:8" customFormat="1" ht="20.25" x14ac:dyDescent="0.2">
      <c r="A187" s="54"/>
      <c r="B187" s="49" t="s">
        <v>89</v>
      </c>
      <c r="C187" s="66" t="s">
        <v>90</v>
      </c>
      <c r="D187" s="67">
        <v>1</v>
      </c>
      <c r="E187" s="58"/>
      <c r="F187" s="54"/>
      <c r="G187" s="38"/>
      <c r="H187" s="114"/>
    </row>
    <row r="188" spans="1:8" customFormat="1" ht="20.25" x14ac:dyDescent="0.2">
      <c r="A188" s="54"/>
      <c r="B188" s="49" t="s">
        <v>91</v>
      </c>
      <c r="C188" s="66" t="s">
        <v>92</v>
      </c>
      <c r="D188" s="67">
        <v>2</v>
      </c>
      <c r="E188" s="58"/>
      <c r="F188" s="54"/>
      <c r="G188" s="38"/>
      <c r="H188" s="114"/>
    </row>
    <row r="189" spans="1:8" customFormat="1" ht="20.25" x14ac:dyDescent="0.2">
      <c r="A189" s="54"/>
      <c r="B189" s="49" t="s">
        <v>93</v>
      </c>
      <c r="C189" s="66" t="s">
        <v>94</v>
      </c>
      <c r="D189" s="67">
        <v>6</v>
      </c>
      <c r="E189" s="58"/>
      <c r="F189" s="54"/>
      <c r="G189" s="38"/>
      <c r="H189" s="114"/>
    </row>
    <row r="190" spans="1:8" customFormat="1" ht="20.25" x14ac:dyDescent="0.2">
      <c r="A190" s="57"/>
      <c r="B190" s="49"/>
      <c r="C190" s="66"/>
      <c r="D190" s="67"/>
      <c r="E190" s="57"/>
      <c r="F190" s="57"/>
      <c r="G190" s="38"/>
      <c r="H190" s="114"/>
    </row>
    <row r="191" spans="1:8" customFormat="1" ht="60.75" x14ac:dyDescent="0.2">
      <c r="A191" s="35">
        <f>A186+1</f>
        <v>77</v>
      </c>
      <c r="B191" s="49" t="s">
        <v>168</v>
      </c>
      <c r="C191" s="66" t="s">
        <v>113</v>
      </c>
      <c r="D191" s="67"/>
      <c r="E191" s="127" t="s">
        <v>243</v>
      </c>
      <c r="F191" s="46">
        <v>44722</v>
      </c>
      <c r="G191" s="38">
        <v>17257.98</v>
      </c>
      <c r="H191" s="114"/>
    </row>
    <row r="192" spans="1:8" customFormat="1" ht="20.25" x14ac:dyDescent="0.2">
      <c r="A192" s="54"/>
      <c r="B192" s="49" t="s">
        <v>89</v>
      </c>
      <c r="C192" s="66" t="s">
        <v>90</v>
      </c>
      <c r="D192" s="67">
        <v>1</v>
      </c>
      <c r="E192" s="58"/>
      <c r="F192" s="54"/>
      <c r="G192" s="38"/>
      <c r="H192" s="114"/>
    </row>
    <row r="193" spans="1:8" customFormat="1" ht="20.25" x14ac:dyDescent="0.2">
      <c r="A193" s="54"/>
      <c r="B193" s="49" t="s">
        <v>91</v>
      </c>
      <c r="C193" s="66" t="s">
        <v>92</v>
      </c>
      <c r="D193" s="67">
        <v>2</v>
      </c>
      <c r="E193" s="58"/>
      <c r="F193" s="54"/>
      <c r="G193" s="38"/>
      <c r="H193" s="114"/>
    </row>
    <row r="194" spans="1:8" customFormat="1" ht="20.25" x14ac:dyDescent="0.2">
      <c r="A194" s="54"/>
      <c r="B194" s="49" t="s">
        <v>93</v>
      </c>
      <c r="C194" s="66" t="s">
        <v>94</v>
      </c>
      <c r="D194" s="67">
        <v>6</v>
      </c>
      <c r="E194" s="58"/>
      <c r="F194" s="54"/>
      <c r="G194" s="38"/>
      <c r="H194" s="114"/>
    </row>
    <row r="195" spans="1:8" customFormat="1" ht="20.25" x14ac:dyDescent="0.2">
      <c r="A195" s="57"/>
      <c r="B195" s="49"/>
      <c r="C195" s="66"/>
      <c r="D195" s="67"/>
      <c r="E195" s="57"/>
      <c r="F195" s="57"/>
      <c r="G195" s="38"/>
      <c r="H195" s="114"/>
    </row>
    <row r="196" spans="1:8" customFormat="1" ht="60.75" x14ac:dyDescent="0.2">
      <c r="A196" s="35">
        <f>A191+1</f>
        <v>78</v>
      </c>
      <c r="B196" s="49" t="s">
        <v>168</v>
      </c>
      <c r="C196" s="66" t="s">
        <v>114</v>
      </c>
      <c r="D196" s="67"/>
      <c r="E196" s="127" t="s">
        <v>243</v>
      </c>
      <c r="F196" s="46">
        <v>44722</v>
      </c>
      <c r="G196" s="38">
        <v>17257.98</v>
      </c>
      <c r="H196" s="114"/>
    </row>
    <row r="197" spans="1:8" customFormat="1" ht="20.25" x14ac:dyDescent="0.2">
      <c r="A197" s="54"/>
      <c r="B197" s="49" t="s">
        <v>89</v>
      </c>
      <c r="C197" s="66" t="s">
        <v>90</v>
      </c>
      <c r="D197" s="67">
        <v>1</v>
      </c>
      <c r="E197" s="58"/>
      <c r="F197" s="54"/>
      <c r="G197" s="38"/>
      <c r="H197" s="114"/>
    </row>
    <row r="198" spans="1:8" customFormat="1" ht="20.25" x14ac:dyDescent="0.2">
      <c r="A198" s="54"/>
      <c r="B198" s="49" t="s">
        <v>91</v>
      </c>
      <c r="C198" s="66" t="s">
        <v>92</v>
      </c>
      <c r="D198" s="67">
        <v>2</v>
      </c>
      <c r="E198" s="58"/>
      <c r="F198" s="54"/>
      <c r="G198" s="38"/>
      <c r="H198" s="114"/>
    </row>
    <row r="199" spans="1:8" customFormat="1" ht="20.25" x14ac:dyDescent="0.2">
      <c r="A199" s="54"/>
      <c r="B199" s="49" t="s">
        <v>93</v>
      </c>
      <c r="C199" s="66" t="s">
        <v>94</v>
      </c>
      <c r="D199" s="67">
        <v>6</v>
      </c>
      <c r="E199" s="58"/>
      <c r="F199" s="54"/>
      <c r="G199" s="38"/>
      <c r="H199" s="114"/>
    </row>
    <row r="200" spans="1:8" customFormat="1" ht="20.25" x14ac:dyDescent="0.2">
      <c r="A200" s="57"/>
      <c r="B200" s="49"/>
      <c r="C200" s="66"/>
      <c r="D200" s="67"/>
      <c r="E200" s="57"/>
      <c r="F200" s="57"/>
      <c r="G200" s="38"/>
      <c r="H200" s="114"/>
    </row>
    <row r="201" spans="1:8" customFormat="1" ht="60.75" x14ac:dyDescent="0.2">
      <c r="A201" s="35">
        <f>A196+1</f>
        <v>79</v>
      </c>
      <c r="B201" s="49" t="s">
        <v>168</v>
      </c>
      <c r="C201" s="66" t="s">
        <v>115</v>
      </c>
      <c r="D201" s="67"/>
      <c r="E201" s="127" t="s">
        <v>243</v>
      </c>
      <c r="F201" s="46">
        <v>44722</v>
      </c>
      <c r="G201" s="38">
        <v>17257.98</v>
      </c>
      <c r="H201" s="114"/>
    </row>
    <row r="202" spans="1:8" customFormat="1" ht="20.25" x14ac:dyDescent="0.2">
      <c r="A202" s="54"/>
      <c r="B202" s="49" t="s">
        <v>89</v>
      </c>
      <c r="C202" s="66" t="s">
        <v>90</v>
      </c>
      <c r="D202" s="67">
        <v>1</v>
      </c>
      <c r="E202" s="58"/>
      <c r="F202" s="54"/>
      <c r="G202" s="38"/>
      <c r="H202" s="114"/>
    </row>
    <row r="203" spans="1:8" customFormat="1" ht="20.25" x14ac:dyDescent="0.2">
      <c r="A203" s="54"/>
      <c r="B203" s="49" t="s">
        <v>91</v>
      </c>
      <c r="C203" s="66" t="s">
        <v>92</v>
      </c>
      <c r="D203" s="67">
        <v>2</v>
      </c>
      <c r="E203" s="58"/>
      <c r="F203" s="54"/>
      <c r="G203" s="38"/>
      <c r="H203" s="114"/>
    </row>
    <row r="204" spans="1:8" customFormat="1" ht="20.25" x14ac:dyDescent="0.2">
      <c r="A204" s="54"/>
      <c r="B204" s="49" t="s">
        <v>93</v>
      </c>
      <c r="C204" s="66" t="s">
        <v>94</v>
      </c>
      <c r="D204" s="67">
        <v>6</v>
      </c>
      <c r="E204" s="58"/>
      <c r="F204" s="54"/>
      <c r="G204" s="38"/>
      <c r="H204" s="114"/>
    </row>
    <row r="205" spans="1:8" customFormat="1" ht="20.25" x14ac:dyDescent="0.2">
      <c r="A205" s="57"/>
      <c r="B205" s="49"/>
      <c r="C205" s="66"/>
      <c r="D205" s="67"/>
      <c r="E205" s="57"/>
      <c r="F205" s="57"/>
      <c r="G205" s="38"/>
      <c r="H205" s="114"/>
    </row>
    <row r="206" spans="1:8" customFormat="1" ht="60.75" x14ac:dyDescent="0.2">
      <c r="A206" s="35">
        <f>A201+1</f>
        <v>80</v>
      </c>
      <c r="B206" s="49" t="s">
        <v>168</v>
      </c>
      <c r="C206" s="66" t="s">
        <v>116</v>
      </c>
      <c r="D206" s="67"/>
      <c r="E206" s="127" t="s">
        <v>243</v>
      </c>
      <c r="F206" s="46">
        <v>44722</v>
      </c>
      <c r="G206" s="38">
        <v>17257.98</v>
      </c>
      <c r="H206" s="114"/>
    </row>
    <row r="207" spans="1:8" customFormat="1" ht="20.25" x14ac:dyDescent="0.2">
      <c r="A207" s="54"/>
      <c r="B207" s="49" t="s">
        <v>89</v>
      </c>
      <c r="C207" s="66" t="s">
        <v>90</v>
      </c>
      <c r="D207" s="67">
        <v>1</v>
      </c>
      <c r="E207" s="58"/>
      <c r="F207" s="54"/>
      <c r="G207" s="38"/>
      <c r="H207" s="114"/>
    </row>
    <row r="208" spans="1:8" customFormat="1" ht="20.25" x14ac:dyDescent="0.2">
      <c r="A208" s="54"/>
      <c r="B208" s="49" t="s">
        <v>91</v>
      </c>
      <c r="C208" s="66" t="s">
        <v>92</v>
      </c>
      <c r="D208" s="67">
        <v>2</v>
      </c>
      <c r="E208" s="58"/>
      <c r="F208" s="54"/>
      <c r="G208" s="38"/>
      <c r="H208" s="114"/>
    </row>
    <row r="209" spans="1:8" customFormat="1" ht="20.25" x14ac:dyDescent="0.2">
      <c r="A209" s="54"/>
      <c r="B209" s="49" t="s">
        <v>93</v>
      </c>
      <c r="C209" s="66" t="s">
        <v>94</v>
      </c>
      <c r="D209" s="67">
        <v>6</v>
      </c>
      <c r="E209" s="58"/>
      <c r="F209" s="54"/>
      <c r="G209" s="38"/>
      <c r="H209" s="114"/>
    </row>
    <row r="210" spans="1:8" customFormat="1" ht="20.25" x14ac:dyDescent="0.2">
      <c r="A210" s="57"/>
      <c r="B210" s="49"/>
      <c r="C210" s="66"/>
      <c r="D210" s="67"/>
      <c r="E210" s="57"/>
      <c r="F210" s="57"/>
      <c r="G210" s="38"/>
      <c r="H210" s="114"/>
    </row>
    <row r="211" spans="1:8" customFormat="1" ht="60.75" x14ac:dyDescent="0.2">
      <c r="A211" s="35">
        <f>A206+1</f>
        <v>81</v>
      </c>
      <c r="B211" s="49" t="s">
        <v>168</v>
      </c>
      <c r="C211" s="66" t="s">
        <v>117</v>
      </c>
      <c r="D211" s="67"/>
      <c r="E211" s="127" t="s">
        <v>243</v>
      </c>
      <c r="F211" s="46">
        <v>44722</v>
      </c>
      <c r="G211" s="38">
        <v>17257.98</v>
      </c>
      <c r="H211" s="114"/>
    </row>
    <row r="212" spans="1:8" customFormat="1" ht="20.25" x14ac:dyDescent="0.2">
      <c r="A212" s="54"/>
      <c r="B212" s="49" t="s">
        <v>89</v>
      </c>
      <c r="C212" s="66" t="s">
        <v>90</v>
      </c>
      <c r="D212" s="67">
        <v>1</v>
      </c>
      <c r="E212" s="58"/>
      <c r="F212" s="54"/>
      <c r="G212" s="38"/>
      <c r="H212" s="114"/>
    </row>
    <row r="213" spans="1:8" customFormat="1" ht="20.25" x14ac:dyDescent="0.2">
      <c r="A213" s="54"/>
      <c r="B213" s="49" t="s">
        <v>91</v>
      </c>
      <c r="C213" s="66" t="s">
        <v>92</v>
      </c>
      <c r="D213" s="67">
        <v>2</v>
      </c>
      <c r="E213" s="58"/>
      <c r="F213" s="54"/>
      <c r="G213" s="38"/>
      <c r="H213" s="114"/>
    </row>
    <row r="214" spans="1:8" customFormat="1" ht="20.25" x14ac:dyDescent="0.2">
      <c r="A214" s="54"/>
      <c r="B214" s="49" t="s">
        <v>93</v>
      </c>
      <c r="C214" s="66" t="s">
        <v>94</v>
      </c>
      <c r="D214" s="67">
        <v>6</v>
      </c>
      <c r="E214" s="58"/>
      <c r="F214" s="54"/>
      <c r="G214" s="38"/>
      <c r="H214" s="114"/>
    </row>
    <row r="215" spans="1:8" customFormat="1" ht="20.25" x14ac:dyDescent="0.2">
      <c r="A215" s="57"/>
      <c r="B215" s="49"/>
      <c r="C215" s="66"/>
      <c r="D215" s="67"/>
      <c r="E215" s="57"/>
      <c r="F215" s="57"/>
      <c r="G215" s="38"/>
      <c r="H215" s="114"/>
    </row>
    <row r="216" spans="1:8" customFormat="1" ht="60.75" x14ac:dyDescent="0.2">
      <c r="A216" s="35">
        <f>A211+1</f>
        <v>82</v>
      </c>
      <c r="B216" s="49" t="s">
        <v>168</v>
      </c>
      <c r="C216" s="66" t="s">
        <v>118</v>
      </c>
      <c r="D216" s="67"/>
      <c r="E216" s="127" t="s">
        <v>243</v>
      </c>
      <c r="F216" s="46">
        <v>44722</v>
      </c>
      <c r="G216" s="38">
        <v>17257.98</v>
      </c>
      <c r="H216" s="114"/>
    </row>
    <row r="217" spans="1:8" customFormat="1" ht="20.25" x14ac:dyDescent="0.2">
      <c r="A217" s="54"/>
      <c r="B217" s="49" t="s">
        <v>89</v>
      </c>
      <c r="C217" s="66" t="s">
        <v>90</v>
      </c>
      <c r="D217" s="67">
        <v>1</v>
      </c>
      <c r="E217" s="58"/>
      <c r="F217" s="54"/>
      <c r="G217" s="38"/>
      <c r="H217" s="114"/>
    </row>
    <row r="218" spans="1:8" customFormat="1" ht="20.25" x14ac:dyDescent="0.2">
      <c r="A218" s="54"/>
      <c r="B218" s="49" t="s">
        <v>91</v>
      </c>
      <c r="C218" s="66" t="s">
        <v>92</v>
      </c>
      <c r="D218" s="67">
        <v>2</v>
      </c>
      <c r="E218" s="58"/>
      <c r="F218" s="54"/>
      <c r="G218" s="38"/>
      <c r="H218" s="114"/>
    </row>
    <row r="219" spans="1:8" customFormat="1" ht="20.25" x14ac:dyDescent="0.2">
      <c r="A219" s="54"/>
      <c r="B219" s="49" t="s">
        <v>93</v>
      </c>
      <c r="C219" s="66" t="s">
        <v>94</v>
      </c>
      <c r="D219" s="67">
        <v>6</v>
      </c>
      <c r="E219" s="58"/>
      <c r="F219" s="54"/>
      <c r="G219" s="38"/>
      <c r="H219" s="114"/>
    </row>
    <row r="220" spans="1:8" customFormat="1" ht="20.25" x14ac:dyDescent="0.2">
      <c r="A220" s="57"/>
      <c r="B220" s="49"/>
      <c r="C220" s="66"/>
      <c r="D220" s="67"/>
      <c r="E220" s="57"/>
      <c r="F220" s="57"/>
      <c r="G220" s="38"/>
      <c r="H220" s="114"/>
    </row>
    <row r="221" spans="1:8" customFormat="1" ht="60.75" x14ac:dyDescent="0.2">
      <c r="A221" s="35">
        <f>A216+1</f>
        <v>83</v>
      </c>
      <c r="B221" s="49" t="s">
        <v>168</v>
      </c>
      <c r="C221" s="66" t="s">
        <v>119</v>
      </c>
      <c r="D221" s="67"/>
      <c r="E221" s="127" t="s">
        <v>243</v>
      </c>
      <c r="F221" s="46">
        <v>44722</v>
      </c>
      <c r="G221" s="38">
        <v>17257.98</v>
      </c>
      <c r="H221" s="114"/>
    </row>
    <row r="222" spans="1:8" customFormat="1" ht="20.25" x14ac:dyDescent="0.2">
      <c r="A222" s="54"/>
      <c r="B222" s="49" t="s">
        <v>89</v>
      </c>
      <c r="C222" s="66" t="s">
        <v>90</v>
      </c>
      <c r="D222" s="67">
        <v>1</v>
      </c>
      <c r="E222" s="58"/>
      <c r="F222" s="54"/>
      <c r="G222" s="38"/>
      <c r="H222" s="114"/>
    </row>
    <row r="223" spans="1:8" customFormat="1" ht="20.25" x14ac:dyDescent="0.2">
      <c r="A223" s="54"/>
      <c r="B223" s="49" t="s">
        <v>91</v>
      </c>
      <c r="C223" s="66" t="s">
        <v>92</v>
      </c>
      <c r="D223" s="67">
        <v>2</v>
      </c>
      <c r="E223" s="58"/>
      <c r="F223" s="54"/>
      <c r="G223" s="38"/>
      <c r="H223" s="114"/>
    </row>
    <row r="224" spans="1:8" customFormat="1" ht="20.25" x14ac:dyDescent="0.2">
      <c r="A224" s="54"/>
      <c r="B224" s="49" t="s">
        <v>93</v>
      </c>
      <c r="C224" s="66" t="s">
        <v>94</v>
      </c>
      <c r="D224" s="67">
        <v>6</v>
      </c>
      <c r="E224" s="58"/>
      <c r="F224" s="54"/>
      <c r="G224" s="38"/>
      <c r="H224" s="114"/>
    </row>
    <row r="225" spans="1:8" customFormat="1" ht="20.25" x14ac:dyDescent="0.2">
      <c r="A225" s="57"/>
      <c r="B225" s="49"/>
      <c r="C225" s="66"/>
      <c r="D225" s="67"/>
      <c r="E225" s="57"/>
      <c r="F225" s="57"/>
      <c r="G225" s="38"/>
      <c r="H225" s="114"/>
    </row>
    <row r="226" spans="1:8" customFormat="1" ht="60.75" x14ac:dyDescent="0.2">
      <c r="A226" s="35">
        <f>A221+1</f>
        <v>84</v>
      </c>
      <c r="B226" s="49" t="s">
        <v>168</v>
      </c>
      <c r="C226" s="66" t="s">
        <v>120</v>
      </c>
      <c r="D226" s="67"/>
      <c r="E226" s="127" t="s">
        <v>243</v>
      </c>
      <c r="F226" s="46">
        <v>44722</v>
      </c>
      <c r="G226" s="38">
        <v>17257.98</v>
      </c>
      <c r="H226" s="114"/>
    </row>
    <row r="227" spans="1:8" customFormat="1" ht="20.25" x14ac:dyDescent="0.2">
      <c r="A227" s="54"/>
      <c r="B227" s="49" t="s">
        <v>89</v>
      </c>
      <c r="C227" s="66" t="s">
        <v>90</v>
      </c>
      <c r="D227" s="67">
        <v>1</v>
      </c>
      <c r="E227" s="58"/>
      <c r="F227" s="54"/>
      <c r="G227" s="38"/>
      <c r="H227" s="114"/>
    </row>
    <row r="228" spans="1:8" customFormat="1" ht="20.25" x14ac:dyDescent="0.2">
      <c r="A228" s="54"/>
      <c r="B228" s="49" t="s">
        <v>91</v>
      </c>
      <c r="C228" s="66" t="s">
        <v>92</v>
      </c>
      <c r="D228" s="67">
        <v>2</v>
      </c>
      <c r="E228" s="58"/>
      <c r="F228" s="54"/>
      <c r="G228" s="38"/>
      <c r="H228" s="114"/>
    </row>
    <row r="229" spans="1:8" customFormat="1" ht="20.25" x14ac:dyDescent="0.2">
      <c r="A229" s="54"/>
      <c r="B229" s="49" t="s">
        <v>93</v>
      </c>
      <c r="C229" s="66" t="s">
        <v>94</v>
      </c>
      <c r="D229" s="67">
        <v>6</v>
      </c>
      <c r="E229" s="58"/>
      <c r="F229" s="54"/>
      <c r="G229" s="38"/>
      <c r="H229" s="114"/>
    </row>
    <row r="230" spans="1:8" customFormat="1" ht="20.25" x14ac:dyDescent="0.2">
      <c r="A230" s="57"/>
      <c r="B230" s="49"/>
      <c r="C230" s="66"/>
      <c r="D230" s="67"/>
      <c r="E230" s="57"/>
      <c r="F230" s="57"/>
      <c r="G230" s="38"/>
      <c r="H230" s="114"/>
    </row>
    <row r="231" spans="1:8" customFormat="1" ht="60.75" x14ac:dyDescent="0.2">
      <c r="A231" s="35">
        <f>A226+1</f>
        <v>85</v>
      </c>
      <c r="B231" s="49" t="s">
        <v>168</v>
      </c>
      <c r="C231" s="66" t="s">
        <v>121</v>
      </c>
      <c r="D231" s="67"/>
      <c r="E231" s="127" t="s">
        <v>243</v>
      </c>
      <c r="F231" s="46">
        <v>44722</v>
      </c>
      <c r="G231" s="38">
        <v>17257.98</v>
      </c>
      <c r="H231" s="114"/>
    </row>
    <row r="232" spans="1:8" customFormat="1" ht="20.25" x14ac:dyDescent="0.2">
      <c r="A232" s="54"/>
      <c r="B232" s="49" t="s">
        <v>89</v>
      </c>
      <c r="C232" s="66" t="s">
        <v>90</v>
      </c>
      <c r="D232" s="67">
        <v>1</v>
      </c>
      <c r="E232" s="58"/>
      <c r="F232" s="54"/>
      <c r="G232" s="38"/>
      <c r="H232" s="114"/>
    </row>
    <row r="233" spans="1:8" customFormat="1" ht="20.25" x14ac:dyDescent="0.2">
      <c r="A233" s="54"/>
      <c r="B233" s="49" t="s">
        <v>91</v>
      </c>
      <c r="C233" s="66" t="s">
        <v>92</v>
      </c>
      <c r="D233" s="67">
        <v>2</v>
      </c>
      <c r="E233" s="58"/>
      <c r="F233" s="54"/>
      <c r="G233" s="38"/>
      <c r="H233" s="114"/>
    </row>
    <row r="234" spans="1:8" customFormat="1" ht="20.25" x14ac:dyDescent="0.2">
      <c r="A234" s="54"/>
      <c r="B234" s="49" t="s">
        <v>93</v>
      </c>
      <c r="C234" s="66" t="s">
        <v>94</v>
      </c>
      <c r="D234" s="67">
        <v>6</v>
      </c>
      <c r="E234" s="58"/>
      <c r="F234" s="54"/>
      <c r="G234" s="38"/>
      <c r="H234" s="114"/>
    </row>
    <row r="235" spans="1:8" customFormat="1" ht="20.25" x14ac:dyDescent="0.2">
      <c r="A235" s="57"/>
      <c r="B235" s="49"/>
      <c r="C235" s="66"/>
      <c r="D235" s="67"/>
      <c r="E235" s="57"/>
      <c r="F235" s="57"/>
      <c r="G235" s="38"/>
      <c r="H235" s="114"/>
    </row>
    <row r="236" spans="1:8" customFormat="1" ht="60.75" x14ac:dyDescent="0.2">
      <c r="A236" s="35">
        <f>A231+1</f>
        <v>86</v>
      </c>
      <c r="B236" s="49" t="s">
        <v>168</v>
      </c>
      <c r="C236" s="66" t="s">
        <v>122</v>
      </c>
      <c r="D236" s="67"/>
      <c r="E236" s="127" t="s">
        <v>243</v>
      </c>
      <c r="F236" s="46">
        <v>44722</v>
      </c>
      <c r="G236" s="38">
        <v>17257.98</v>
      </c>
      <c r="H236" s="114"/>
    </row>
    <row r="237" spans="1:8" customFormat="1" ht="20.25" x14ac:dyDescent="0.2">
      <c r="A237" s="54"/>
      <c r="B237" s="49" t="s">
        <v>89</v>
      </c>
      <c r="C237" s="66" t="s">
        <v>90</v>
      </c>
      <c r="D237" s="67">
        <v>1</v>
      </c>
      <c r="E237" s="58"/>
      <c r="F237" s="54"/>
      <c r="G237" s="38"/>
      <c r="H237" s="114"/>
    </row>
    <row r="238" spans="1:8" customFormat="1" ht="20.25" x14ac:dyDescent="0.2">
      <c r="A238" s="54"/>
      <c r="B238" s="49" t="s">
        <v>91</v>
      </c>
      <c r="C238" s="66" t="s">
        <v>92</v>
      </c>
      <c r="D238" s="67">
        <v>2</v>
      </c>
      <c r="E238" s="58"/>
      <c r="F238" s="54"/>
      <c r="G238" s="38"/>
      <c r="H238" s="114"/>
    </row>
    <row r="239" spans="1:8" customFormat="1" ht="20.25" x14ac:dyDescent="0.2">
      <c r="A239" s="54"/>
      <c r="B239" s="49" t="s">
        <v>93</v>
      </c>
      <c r="C239" s="66" t="s">
        <v>94</v>
      </c>
      <c r="D239" s="67">
        <v>6</v>
      </c>
      <c r="E239" s="58"/>
      <c r="F239" s="54"/>
      <c r="G239" s="38"/>
      <c r="H239" s="114"/>
    </row>
    <row r="240" spans="1:8" customFormat="1" ht="20.25" x14ac:dyDescent="0.2">
      <c r="A240" s="57"/>
      <c r="B240" s="49"/>
      <c r="C240" s="66"/>
      <c r="D240" s="67"/>
      <c r="E240" s="57"/>
      <c r="F240" s="57"/>
      <c r="G240" s="38"/>
      <c r="H240" s="114"/>
    </row>
    <row r="241" spans="1:8" customFormat="1" ht="60.75" x14ac:dyDescent="0.2">
      <c r="A241" s="35">
        <f>A236+1</f>
        <v>87</v>
      </c>
      <c r="B241" s="49" t="s">
        <v>168</v>
      </c>
      <c r="C241" s="66" t="s">
        <v>123</v>
      </c>
      <c r="D241" s="67"/>
      <c r="E241" s="127" t="s">
        <v>243</v>
      </c>
      <c r="F241" s="46">
        <v>44722</v>
      </c>
      <c r="G241" s="38">
        <v>17257.98</v>
      </c>
      <c r="H241" s="114"/>
    </row>
    <row r="242" spans="1:8" customFormat="1" ht="20.25" x14ac:dyDescent="0.2">
      <c r="A242" s="54"/>
      <c r="B242" s="49" t="s">
        <v>89</v>
      </c>
      <c r="C242" s="66" t="s">
        <v>90</v>
      </c>
      <c r="D242" s="67">
        <v>1</v>
      </c>
      <c r="E242" s="58"/>
      <c r="F242" s="54"/>
      <c r="G242" s="38"/>
      <c r="H242" s="114"/>
    </row>
    <row r="243" spans="1:8" customFormat="1" ht="20.25" x14ac:dyDescent="0.2">
      <c r="A243" s="54"/>
      <c r="B243" s="49" t="s">
        <v>91</v>
      </c>
      <c r="C243" s="66" t="s">
        <v>92</v>
      </c>
      <c r="D243" s="67">
        <v>2</v>
      </c>
      <c r="E243" s="58"/>
      <c r="F243" s="54"/>
      <c r="G243" s="38"/>
      <c r="H243" s="114"/>
    </row>
    <row r="244" spans="1:8" customFormat="1" ht="20.25" x14ac:dyDescent="0.2">
      <c r="A244" s="54"/>
      <c r="B244" s="49" t="s">
        <v>93</v>
      </c>
      <c r="C244" s="66" t="s">
        <v>94</v>
      </c>
      <c r="D244" s="67">
        <v>6</v>
      </c>
      <c r="E244" s="58"/>
      <c r="F244" s="54"/>
      <c r="G244" s="38"/>
      <c r="H244" s="114"/>
    </row>
    <row r="245" spans="1:8" customFormat="1" ht="20.25" x14ac:dyDescent="0.2">
      <c r="A245" s="57"/>
      <c r="B245" s="49"/>
      <c r="C245" s="66"/>
      <c r="D245" s="67"/>
      <c r="E245" s="57"/>
      <c r="F245" s="57"/>
      <c r="G245" s="38"/>
      <c r="H245" s="114"/>
    </row>
    <row r="246" spans="1:8" customFormat="1" ht="60.75" x14ac:dyDescent="0.2">
      <c r="A246" s="35">
        <f>A241+1</f>
        <v>88</v>
      </c>
      <c r="B246" s="49" t="s">
        <v>168</v>
      </c>
      <c r="C246" s="66" t="s">
        <v>124</v>
      </c>
      <c r="D246" s="67"/>
      <c r="E246" s="127" t="s">
        <v>243</v>
      </c>
      <c r="F246" s="46">
        <v>44722</v>
      </c>
      <c r="G246" s="38">
        <v>17257.98</v>
      </c>
      <c r="H246" s="114"/>
    </row>
    <row r="247" spans="1:8" customFormat="1" ht="20.25" x14ac:dyDescent="0.2">
      <c r="A247" s="54"/>
      <c r="B247" s="49" t="s">
        <v>89</v>
      </c>
      <c r="C247" s="66" t="s">
        <v>90</v>
      </c>
      <c r="D247" s="67">
        <v>1</v>
      </c>
      <c r="E247" s="58"/>
      <c r="F247" s="54"/>
      <c r="G247" s="38"/>
      <c r="H247" s="114"/>
    </row>
    <row r="248" spans="1:8" customFormat="1" ht="20.25" x14ac:dyDescent="0.2">
      <c r="A248" s="54"/>
      <c r="B248" s="49" t="s">
        <v>91</v>
      </c>
      <c r="C248" s="66" t="s">
        <v>92</v>
      </c>
      <c r="D248" s="67">
        <v>2</v>
      </c>
      <c r="E248" s="58"/>
      <c r="F248" s="54"/>
      <c r="G248" s="38"/>
      <c r="H248" s="114"/>
    </row>
    <row r="249" spans="1:8" customFormat="1" ht="20.25" x14ac:dyDescent="0.2">
      <c r="A249" s="54"/>
      <c r="B249" s="49" t="s">
        <v>93</v>
      </c>
      <c r="C249" s="66" t="s">
        <v>94</v>
      </c>
      <c r="D249" s="67">
        <v>6</v>
      </c>
      <c r="E249" s="58"/>
      <c r="F249" s="54"/>
      <c r="G249" s="38"/>
      <c r="H249" s="114"/>
    </row>
    <row r="250" spans="1:8" customFormat="1" ht="20.25" x14ac:dyDescent="0.2">
      <c r="A250" s="57"/>
      <c r="B250" s="49"/>
      <c r="C250" s="66"/>
      <c r="D250" s="67"/>
      <c r="E250" s="57"/>
      <c r="F250" s="57"/>
      <c r="G250" s="38"/>
      <c r="H250" s="114"/>
    </row>
    <row r="251" spans="1:8" customFormat="1" ht="60.75" x14ac:dyDescent="0.2">
      <c r="A251" s="35">
        <f>A246+1</f>
        <v>89</v>
      </c>
      <c r="B251" s="49" t="s">
        <v>168</v>
      </c>
      <c r="C251" s="66" t="s">
        <v>125</v>
      </c>
      <c r="D251" s="67"/>
      <c r="E251" s="127" t="s">
        <v>243</v>
      </c>
      <c r="F251" s="46">
        <v>44722</v>
      </c>
      <c r="G251" s="38">
        <v>17257.98</v>
      </c>
      <c r="H251" s="114"/>
    </row>
    <row r="252" spans="1:8" customFormat="1" ht="20.25" x14ac:dyDescent="0.2">
      <c r="A252" s="54"/>
      <c r="B252" s="49" t="s">
        <v>89</v>
      </c>
      <c r="C252" s="66" t="s">
        <v>90</v>
      </c>
      <c r="D252" s="67">
        <v>1</v>
      </c>
      <c r="E252" s="58"/>
      <c r="F252" s="54"/>
      <c r="G252" s="38"/>
      <c r="H252" s="114"/>
    </row>
    <row r="253" spans="1:8" customFormat="1" ht="20.25" x14ac:dyDescent="0.2">
      <c r="A253" s="54"/>
      <c r="B253" s="49" t="s">
        <v>91</v>
      </c>
      <c r="C253" s="66" t="s">
        <v>92</v>
      </c>
      <c r="D253" s="67">
        <v>2</v>
      </c>
      <c r="E253" s="58"/>
      <c r="F253" s="54"/>
      <c r="G253" s="38"/>
      <c r="H253" s="114"/>
    </row>
    <row r="254" spans="1:8" customFormat="1" ht="20.25" x14ac:dyDescent="0.2">
      <c r="A254" s="54"/>
      <c r="B254" s="49" t="s">
        <v>93</v>
      </c>
      <c r="C254" s="66" t="s">
        <v>94</v>
      </c>
      <c r="D254" s="67">
        <v>6</v>
      </c>
      <c r="E254" s="58"/>
      <c r="F254" s="54"/>
      <c r="G254" s="38"/>
      <c r="H254" s="114"/>
    </row>
    <row r="255" spans="1:8" customFormat="1" ht="20.25" x14ac:dyDescent="0.2">
      <c r="A255" s="57"/>
      <c r="B255" s="49"/>
      <c r="C255" s="66"/>
      <c r="D255" s="67"/>
      <c r="E255" s="57"/>
      <c r="F255" s="57"/>
      <c r="G255" s="38"/>
      <c r="H255" s="114"/>
    </row>
    <row r="256" spans="1:8" customFormat="1" ht="60.75" x14ac:dyDescent="0.2">
      <c r="A256" s="35">
        <f>A251+1</f>
        <v>90</v>
      </c>
      <c r="B256" s="49" t="s">
        <v>168</v>
      </c>
      <c r="C256" s="66" t="s">
        <v>126</v>
      </c>
      <c r="D256" s="67"/>
      <c r="E256" s="127" t="s">
        <v>243</v>
      </c>
      <c r="F256" s="46">
        <v>44722</v>
      </c>
      <c r="G256" s="38">
        <v>17257.98</v>
      </c>
      <c r="H256" s="114"/>
    </row>
    <row r="257" spans="1:8" customFormat="1" ht="20.25" x14ac:dyDescent="0.2">
      <c r="A257" s="54"/>
      <c r="B257" s="49" t="s">
        <v>89</v>
      </c>
      <c r="C257" s="66" t="s">
        <v>90</v>
      </c>
      <c r="D257" s="67">
        <v>1</v>
      </c>
      <c r="E257" s="58"/>
      <c r="F257" s="54"/>
      <c r="G257" s="38"/>
      <c r="H257" s="114"/>
    </row>
    <row r="258" spans="1:8" customFormat="1" ht="20.25" x14ac:dyDescent="0.2">
      <c r="A258" s="54"/>
      <c r="B258" s="49" t="s">
        <v>91</v>
      </c>
      <c r="C258" s="66" t="s">
        <v>92</v>
      </c>
      <c r="D258" s="67">
        <v>2</v>
      </c>
      <c r="E258" s="58"/>
      <c r="F258" s="54"/>
      <c r="G258" s="38"/>
      <c r="H258" s="114"/>
    </row>
    <row r="259" spans="1:8" customFormat="1" ht="20.25" x14ac:dyDescent="0.2">
      <c r="A259" s="54"/>
      <c r="B259" s="49" t="s">
        <v>127</v>
      </c>
      <c r="C259" s="66" t="s">
        <v>128</v>
      </c>
      <c r="D259" s="67">
        <v>2</v>
      </c>
      <c r="E259" s="58"/>
      <c r="F259" s="54"/>
      <c r="G259" s="38"/>
      <c r="H259" s="114"/>
    </row>
    <row r="260" spans="1:8" customFormat="1" ht="20.25" x14ac:dyDescent="0.2">
      <c r="A260" s="57"/>
      <c r="B260" s="49"/>
      <c r="C260" s="66"/>
      <c r="D260" s="67"/>
      <c r="E260" s="57"/>
      <c r="F260" s="57"/>
      <c r="G260" s="38"/>
      <c r="H260" s="114"/>
    </row>
    <row r="261" spans="1:8" customFormat="1" ht="60.75" x14ac:dyDescent="0.2">
      <c r="A261" s="35">
        <f>A256+1</f>
        <v>91</v>
      </c>
      <c r="B261" s="49" t="s">
        <v>168</v>
      </c>
      <c r="C261" s="66" t="s">
        <v>129</v>
      </c>
      <c r="D261" s="67"/>
      <c r="E261" s="127" t="s">
        <v>243</v>
      </c>
      <c r="F261" s="46">
        <v>44722</v>
      </c>
      <c r="G261" s="38">
        <v>17257.98</v>
      </c>
      <c r="H261" s="114"/>
    </row>
    <row r="262" spans="1:8" customFormat="1" ht="20.25" x14ac:dyDescent="0.2">
      <c r="A262" s="54"/>
      <c r="B262" s="49" t="s">
        <v>89</v>
      </c>
      <c r="C262" s="66" t="s">
        <v>90</v>
      </c>
      <c r="D262" s="67">
        <v>1</v>
      </c>
      <c r="E262" s="58"/>
      <c r="F262" s="54"/>
      <c r="G262" s="38"/>
      <c r="H262" s="114"/>
    </row>
    <row r="263" spans="1:8" customFormat="1" ht="20.25" x14ac:dyDescent="0.2">
      <c r="A263" s="54"/>
      <c r="B263" s="49" t="s">
        <v>91</v>
      </c>
      <c r="C263" s="66" t="s">
        <v>92</v>
      </c>
      <c r="D263" s="67">
        <v>2</v>
      </c>
      <c r="E263" s="58"/>
      <c r="F263" s="54"/>
      <c r="G263" s="38"/>
      <c r="H263" s="114"/>
    </row>
    <row r="264" spans="1:8" customFormat="1" ht="20.25" x14ac:dyDescent="0.2">
      <c r="A264" s="55"/>
      <c r="B264" s="49" t="s">
        <v>127</v>
      </c>
      <c r="C264" s="66" t="s">
        <v>128</v>
      </c>
      <c r="D264" s="67">
        <v>2</v>
      </c>
      <c r="E264" s="58"/>
      <c r="F264" s="54"/>
      <c r="G264" s="38"/>
      <c r="H264" s="114"/>
    </row>
    <row r="265" spans="1:8" customFormat="1" ht="20.25" x14ac:dyDescent="0.2">
      <c r="A265" s="55"/>
      <c r="B265" s="49"/>
      <c r="C265" s="66"/>
      <c r="D265" s="67"/>
      <c r="E265" s="57"/>
      <c r="F265" s="57"/>
      <c r="G265" s="38"/>
      <c r="H265" s="114"/>
    </row>
    <row r="266" spans="1:8" customFormat="1" ht="60.75" x14ac:dyDescent="0.2">
      <c r="A266" s="35">
        <f>A261+1</f>
        <v>92</v>
      </c>
      <c r="B266" s="49" t="s">
        <v>168</v>
      </c>
      <c r="C266" s="66" t="s">
        <v>130</v>
      </c>
      <c r="D266" s="67"/>
      <c r="E266" s="127" t="s">
        <v>243</v>
      </c>
      <c r="F266" s="46">
        <v>44722</v>
      </c>
      <c r="G266" s="38">
        <v>17257.98</v>
      </c>
      <c r="H266" s="114"/>
    </row>
    <row r="267" spans="1:8" customFormat="1" ht="20.25" x14ac:dyDescent="0.2">
      <c r="A267" s="54"/>
      <c r="B267" s="49" t="s">
        <v>89</v>
      </c>
      <c r="C267" s="66" t="s">
        <v>90</v>
      </c>
      <c r="D267" s="67">
        <v>1</v>
      </c>
      <c r="E267" s="58"/>
      <c r="F267" s="54"/>
      <c r="G267" s="38"/>
      <c r="H267" s="114"/>
    </row>
    <row r="268" spans="1:8" customFormat="1" ht="20.25" x14ac:dyDescent="0.2">
      <c r="A268" s="54"/>
      <c r="B268" s="49" t="s">
        <v>91</v>
      </c>
      <c r="C268" s="66" t="s">
        <v>92</v>
      </c>
      <c r="D268" s="67">
        <v>2</v>
      </c>
      <c r="E268" s="58"/>
      <c r="F268" s="54"/>
      <c r="G268" s="38"/>
      <c r="H268" s="114"/>
    </row>
    <row r="269" spans="1:8" customFormat="1" ht="20.25" x14ac:dyDescent="0.2">
      <c r="A269" s="57"/>
      <c r="B269" s="49" t="s">
        <v>127</v>
      </c>
      <c r="C269" s="66" t="s">
        <v>128</v>
      </c>
      <c r="D269" s="67">
        <v>2</v>
      </c>
      <c r="E269" s="58"/>
      <c r="F269" s="54"/>
      <c r="G269" s="38"/>
      <c r="H269" s="114"/>
    </row>
    <row r="270" spans="1:8" customFormat="1" ht="20.25" x14ac:dyDescent="0.2">
      <c r="A270" s="55"/>
      <c r="B270" s="49"/>
      <c r="C270" s="66"/>
      <c r="D270" s="67"/>
      <c r="E270" s="57"/>
      <c r="F270" s="57"/>
      <c r="G270" s="38"/>
      <c r="H270" s="114"/>
    </row>
    <row r="271" spans="1:8" customFormat="1" ht="60.75" x14ac:dyDescent="0.2">
      <c r="A271" s="35">
        <f>A266+1</f>
        <v>93</v>
      </c>
      <c r="B271" s="49" t="s">
        <v>168</v>
      </c>
      <c r="C271" s="66" t="s">
        <v>131</v>
      </c>
      <c r="D271" s="67"/>
      <c r="E271" s="127" t="s">
        <v>243</v>
      </c>
      <c r="F271" s="46">
        <v>44722</v>
      </c>
      <c r="G271" s="38">
        <v>17257.98</v>
      </c>
      <c r="H271" s="114"/>
    </row>
    <row r="272" spans="1:8" customFormat="1" ht="20.25" x14ac:dyDescent="0.2">
      <c r="A272" s="54"/>
      <c r="B272" s="49" t="s">
        <v>89</v>
      </c>
      <c r="C272" s="66" t="s">
        <v>90</v>
      </c>
      <c r="D272" s="67">
        <v>1</v>
      </c>
      <c r="E272" s="58"/>
      <c r="F272" s="54"/>
      <c r="G272" s="38"/>
      <c r="H272" s="114"/>
    </row>
    <row r="273" spans="1:8" customFormat="1" ht="20.25" x14ac:dyDescent="0.2">
      <c r="A273" s="54"/>
      <c r="B273" s="49" t="s">
        <v>91</v>
      </c>
      <c r="C273" s="66" t="s">
        <v>92</v>
      </c>
      <c r="D273" s="67">
        <v>2</v>
      </c>
      <c r="E273" s="58"/>
      <c r="F273" s="54"/>
      <c r="G273" s="38"/>
      <c r="H273" s="114"/>
    </row>
    <row r="274" spans="1:8" customFormat="1" ht="20.25" x14ac:dyDescent="0.2">
      <c r="A274" s="55"/>
      <c r="B274" s="49" t="s">
        <v>127</v>
      </c>
      <c r="C274" s="66" t="s">
        <v>128</v>
      </c>
      <c r="D274" s="67">
        <v>2</v>
      </c>
      <c r="E274" s="58"/>
      <c r="F274" s="54"/>
      <c r="G274" s="38"/>
      <c r="H274" s="114"/>
    </row>
    <row r="275" spans="1:8" customFormat="1" ht="20.25" x14ac:dyDescent="0.2">
      <c r="A275" s="55"/>
      <c r="B275" s="49"/>
      <c r="C275" s="66"/>
      <c r="D275" s="67"/>
      <c r="E275" s="57"/>
      <c r="F275" s="57"/>
      <c r="G275" s="38"/>
      <c r="H275" s="114"/>
    </row>
    <row r="276" spans="1:8" customFormat="1" ht="60.75" x14ac:dyDescent="0.2">
      <c r="A276" s="35">
        <f>A271+1</f>
        <v>94</v>
      </c>
      <c r="B276" s="49" t="s">
        <v>168</v>
      </c>
      <c r="C276" s="66" t="s">
        <v>132</v>
      </c>
      <c r="D276" s="67"/>
      <c r="E276" s="127" t="s">
        <v>243</v>
      </c>
      <c r="F276" s="46">
        <v>44722</v>
      </c>
      <c r="G276" s="38">
        <v>17257.98</v>
      </c>
      <c r="H276" s="114"/>
    </row>
    <row r="277" spans="1:8" customFormat="1" ht="20.25" x14ac:dyDescent="0.2">
      <c r="A277" s="54"/>
      <c r="B277" s="49" t="s">
        <v>89</v>
      </c>
      <c r="C277" s="66" t="s">
        <v>90</v>
      </c>
      <c r="D277" s="67">
        <v>1</v>
      </c>
      <c r="E277" s="58"/>
      <c r="F277" s="54"/>
      <c r="G277" s="38"/>
      <c r="H277" s="114"/>
    </row>
    <row r="278" spans="1:8" customFormat="1" ht="20.25" x14ac:dyDescent="0.2">
      <c r="A278" s="54"/>
      <c r="B278" s="49" t="s">
        <v>91</v>
      </c>
      <c r="C278" s="66" t="s">
        <v>92</v>
      </c>
      <c r="D278" s="67">
        <v>2</v>
      </c>
      <c r="E278" s="58"/>
      <c r="F278" s="54"/>
      <c r="G278" s="38"/>
      <c r="H278" s="114"/>
    </row>
    <row r="279" spans="1:8" customFormat="1" ht="20.25" x14ac:dyDescent="0.2">
      <c r="A279" s="57"/>
      <c r="B279" s="49" t="s">
        <v>127</v>
      </c>
      <c r="C279" s="66" t="s">
        <v>128</v>
      </c>
      <c r="D279" s="67">
        <v>2</v>
      </c>
      <c r="E279" s="58"/>
      <c r="F279" s="54"/>
      <c r="G279" s="38"/>
      <c r="H279" s="114"/>
    </row>
    <row r="280" spans="1:8" customFormat="1" ht="20.25" x14ac:dyDescent="0.2">
      <c r="A280" s="55"/>
      <c r="B280" s="49"/>
      <c r="C280" s="66"/>
      <c r="D280" s="67"/>
      <c r="E280" s="57"/>
      <c r="F280" s="57"/>
      <c r="G280" s="38"/>
      <c r="H280" s="114"/>
    </row>
    <row r="281" spans="1:8" customFormat="1" ht="60.75" x14ac:dyDescent="0.2">
      <c r="A281" s="35">
        <f>A276+1</f>
        <v>95</v>
      </c>
      <c r="B281" s="49" t="s">
        <v>168</v>
      </c>
      <c r="C281" s="66" t="s">
        <v>133</v>
      </c>
      <c r="D281" s="67"/>
      <c r="E281" s="127" t="s">
        <v>243</v>
      </c>
      <c r="F281" s="46">
        <v>44722</v>
      </c>
      <c r="G281" s="38">
        <v>17257.98</v>
      </c>
      <c r="H281" s="114"/>
    </row>
    <row r="282" spans="1:8" customFormat="1" ht="20.25" x14ac:dyDescent="0.2">
      <c r="A282" s="54"/>
      <c r="B282" s="49" t="s">
        <v>89</v>
      </c>
      <c r="C282" s="66" t="s">
        <v>90</v>
      </c>
      <c r="D282" s="67">
        <v>1</v>
      </c>
      <c r="E282" s="58"/>
      <c r="F282" s="54"/>
      <c r="G282" s="38"/>
      <c r="H282" s="114"/>
    </row>
    <row r="283" spans="1:8" customFormat="1" ht="20.25" x14ac:dyDescent="0.2">
      <c r="A283" s="54"/>
      <c r="B283" s="49" t="s">
        <v>91</v>
      </c>
      <c r="C283" s="66" t="s">
        <v>92</v>
      </c>
      <c r="D283" s="67">
        <v>2</v>
      </c>
      <c r="E283" s="58"/>
      <c r="F283" s="54"/>
      <c r="G283" s="38"/>
      <c r="H283" s="114"/>
    </row>
    <row r="284" spans="1:8" customFormat="1" ht="20.25" x14ac:dyDescent="0.2">
      <c r="A284" s="57"/>
      <c r="B284" s="49" t="s">
        <v>93</v>
      </c>
      <c r="C284" s="66" t="s">
        <v>94</v>
      </c>
      <c r="D284" s="67">
        <v>6</v>
      </c>
      <c r="E284" s="58"/>
      <c r="F284" s="54"/>
      <c r="G284" s="38"/>
      <c r="H284" s="114"/>
    </row>
    <row r="285" spans="1:8" customFormat="1" ht="20.25" x14ac:dyDescent="0.2">
      <c r="A285" s="54"/>
      <c r="B285" s="49"/>
      <c r="C285" s="66"/>
      <c r="D285" s="67"/>
      <c r="E285" s="57"/>
      <c r="F285" s="57"/>
      <c r="G285" s="38"/>
      <c r="H285" s="114"/>
    </row>
    <row r="286" spans="1:8" customFormat="1" ht="60.75" x14ac:dyDescent="0.2">
      <c r="A286" s="35">
        <f>A281+1</f>
        <v>96</v>
      </c>
      <c r="B286" s="49" t="s">
        <v>168</v>
      </c>
      <c r="C286" s="66" t="s">
        <v>134</v>
      </c>
      <c r="D286" s="67"/>
      <c r="E286" s="127" t="s">
        <v>243</v>
      </c>
      <c r="F286" s="46">
        <v>44722</v>
      </c>
      <c r="G286" s="38">
        <v>17257.98</v>
      </c>
      <c r="H286" s="114"/>
    </row>
    <row r="287" spans="1:8" customFormat="1" ht="20.25" x14ac:dyDescent="0.2">
      <c r="A287" s="54"/>
      <c r="B287" s="49" t="s">
        <v>89</v>
      </c>
      <c r="C287" s="66" t="s">
        <v>90</v>
      </c>
      <c r="D287" s="67">
        <v>1</v>
      </c>
      <c r="E287" s="58"/>
      <c r="F287" s="54"/>
      <c r="G287" s="38"/>
      <c r="H287" s="114"/>
    </row>
    <row r="288" spans="1:8" customFormat="1" ht="20.25" x14ac:dyDescent="0.2">
      <c r="A288" s="54"/>
      <c r="B288" s="49" t="s">
        <v>91</v>
      </c>
      <c r="C288" s="66" t="s">
        <v>92</v>
      </c>
      <c r="D288" s="67">
        <v>2</v>
      </c>
      <c r="E288" s="58"/>
      <c r="F288" s="54"/>
      <c r="G288" s="38"/>
      <c r="H288" s="114"/>
    </row>
    <row r="289" spans="1:8" customFormat="1" ht="20.25" x14ac:dyDescent="0.2">
      <c r="A289" s="57"/>
      <c r="B289" s="49" t="s">
        <v>93</v>
      </c>
      <c r="C289" s="66" t="s">
        <v>94</v>
      </c>
      <c r="D289" s="67">
        <v>6</v>
      </c>
      <c r="E289" s="58"/>
      <c r="F289" s="54"/>
      <c r="G289" s="38"/>
      <c r="H289" s="114"/>
    </row>
    <row r="290" spans="1:8" customFormat="1" ht="20.25" x14ac:dyDescent="0.2">
      <c r="A290" s="54"/>
      <c r="B290" s="49"/>
      <c r="C290" s="66"/>
      <c r="D290" s="67"/>
      <c r="E290" s="57"/>
      <c r="F290" s="57"/>
      <c r="G290" s="38"/>
      <c r="H290" s="114"/>
    </row>
    <row r="291" spans="1:8" customFormat="1" ht="60.75" x14ac:dyDescent="0.2">
      <c r="A291" s="35">
        <f>A286+1</f>
        <v>97</v>
      </c>
      <c r="B291" s="49" t="s">
        <v>168</v>
      </c>
      <c r="C291" s="66" t="s">
        <v>135</v>
      </c>
      <c r="D291" s="67"/>
      <c r="E291" s="127" t="s">
        <v>243</v>
      </c>
      <c r="F291" s="46">
        <v>44722</v>
      </c>
      <c r="G291" s="38">
        <v>17257.98</v>
      </c>
      <c r="H291" s="114"/>
    </row>
    <row r="292" spans="1:8" customFormat="1" ht="20.25" x14ac:dyDescent="0.2">
      <c r="A292" s="54"/>
      <c r="B292" s="49" t="s">
        <v>89</v>
      </c>
      <c r="C292" s="66" t="s">
        <v>90</v>
      </c>
      <c r="D292" s="67">
        <v>1</v>
      </c>
      <c r="E292" s="58"/>
      <c r="F292" s="54"/>
      <c r="G292" s="38"/>
      <c r="H292" s="114"/>
    </row>
    <row r="293" spans="1:8" customFormat="1" ht="20.25" x14ac:dyDescent="0.2">
      <c r="A293" s="54"/>
      <c r="B293" s="49" t="s">
        <v>91</v>
      </c>
      <c r="C293" s="66" t="s">
        <v>92</v>
      </c>
      <c r="D293" s="67">
        <v>2</v>
      </c>
      <c r="E293" s="58"/>
      <c r="F293" s="54"/>
      <c r="G293" s="38"/>
      <c r="H293" s="114"/>
    </row>
    <row r="294" spans="1:8" customFormat="1" ht="20.25" x14ac:dyDescent="0.2">
      <c r="A294" s="57"/>
      <c r="B294" s="49" t="s">
        <v>93</v>
      </c>
      <c r="C294" s="66" t="s">
        <v>94</v>
      </c>
      <c r="D294" s="67">
        <v>6</v>
      </c>
      <c r="E294" s="58"/>
      <c r="F294" s="54"/>
      <c r="G294" s="38"/>
      <c r="H294" s="114"/>
    </row>
    <row r="295" spans="1:8" customFormat="1" ht="20.25" x14ac:dyDescent="0.2">
      <c r="A295" s="54"/>
      <c r="B295" s="49"/>
      <c r="C295" s="66"/>
      <c r="D295" s="67"/>
      <c r="E295" s="57"/>
      <c r="F295" s="57"/>
      <c r="G295" s="38"/>
      <c r="H295" s="114"/>
    </row>
    <row r="296" spans="1:8" customFormat="1" ht="60.75" x14ac:dyDescent="0.2">
      <c r="A296" s="35">
        <f>A291+1</f>
        <v>98</v>
      </c>
      <c r="B296" s="49" t="s">
        <v>168</v>
      </c>
      <c r="C296" s="66" t="s">
        <v>136</v>
      </c>
      <c r="D296" s="67"/>
      <c r="E296" s="127" t="s">
        <v>243</v>
      </c>
      <c r="F296" s="46">
        <v>44722</v>
      </c>
      <c r="G296" s="38">
        <v>17257.98</v>
      </c>
      <c r="H296" s="114"/>
    </row>
    <row r="297" spans="1:8" customFormat="1" ht="20.25" x14ac:dyDescent="0.2">
      <c r="A297" s="54"/>
      <c r="B297" s="49" t="s">
        <v>89</v>
      </c>
      <c r="C297" s="66" t="s">
        <v>90</v>
      </c>
      <c r="D297" s="67">
        <v>1</v>
      </c>
      <c r="E297" s="58"/>
      <c r="F297" s="54"/>
      <c r="G297" s="38"/>
      <c r="H297" s="114"/>
    </row>
    <row r="298" spans="1:8" customFormat="1" ht="20.25" x14ac:dyDescent="0.2">
      <c r="A298" s="54"/>
      <c r="B298" s="49" t="s">
        <v>91</v>
      </c>
      <c r="C298" s="66" t="s">
        <v>92</v>
      </c>
      <c r="D298" s="67">
        <v>2</v>
      </c>
      <c r="E298" s="58"/>
      <c r="F298" s="54"/>
      <c r="G298" s="38"/>
      <c r="H298" s="114"/>
    </row>
    <row r="299" spans="1:8" customFormat="1" ht="20.25" x14ac:dyDescent="0.2">
      <c r="A299" s="57"/>
      <c r="B299" s="49" t="s">
        <v>93</v>
      </c>
      <c r="C299" s="66" t="s">
        <v>94</v>
      </c>
      <c r="D299" s="67">
        <v>6</v>
      </c>
      <c r="E299" s="58"/>
      <c r="F299" s="54"/>
      <c r="G299" s="38"/>
      <c r="H299" s="114"/>
    </row>
    <row r="300" spans="1:8" customFormat="1" ht="20.25" x14ac:dyDescent="0.2">
      <c r="A300" s="54"/>
      <c r="B300" s="49"/>
      <c r="C300" s="66"/>
      <c r="D300" s="67"/>
      <c r="E300" s="57"/>
      <c r="F300" s="57"/>
      <c r="G300" s="38"/>
      <c r="H300" s="114"/>
    </row>
    <row r="301" spans="1:8" customFormat="1" ht="60.75" x14ac:dyDescent="0.2">
      <c r="A301" s="35">
        <f>A296+1</f>
        <v>99</v>
      </c>
      <c r="B301" s="49" t="s">
        <v>168</v>
      </c>
      <c r="C301" s="66" t="s">
        <v>137</v>
      </c>
      <c r="D301" s="67"/>
      <c r="E301" s="127" t="s">
        <v>243</v>
      </c>
      <c r="F301" s="46">
        <v>44722</v>
      </c>
      <c r="G301" s="38">
        <v>17257.98</v>
      </c>
      <c r="H301" s="114"/>
    </row>
    <row r="302" spans="1:8" customFormat="1" ht="20.25" x14ac:dyDescent="0.2">
      <c r="A302" s="54"/>
      <c r="B302" s="49" t="s">
        <v>89</v>
      </c>
      <c r="C302" s="66" t="s">
        <v>90</v>
      </c>
      <c r="D302" s="67">
        <v>1</v>
      </c>
      <c r="E302" s="58"/>
      <c r="F302" s="54"/>
      <c r="G302" s="38"/>
      <c r="H302" s="114"/>
    </row>
    <row r="303" spans="1:8" customFormat="1" ht="20.25" x14ac:dyDescent="0.2">
      <c r="A303" s="54"/>
      <c r="B303" s="49" t="s">
        <v>91</v>
      </c>
      <c r="C303" s="66" t="s">
        <v>92</v>
      </c>
      <c r="D303" s="67">
        <v>2</v>
      </c>
      <c r="E303" s="58"/>
      <c r="F303" s="54"/>
      <c r="G303" s="38"/>
      <c r="H303" s="114"/>
    </row>
    <row r="304" spans="1:8" customFormat="1" ht="20.25" x14ac:dyDescent="0.2">
      <c r="A304" s="57"/>
      <c r="B304" s="49" t="s">
        <v>93</v>
      </c>
      <c r="C304" s="66" t="s">
        <v>94</v>
      </c>
      <c r="D304" s="67">
        <v>6</v>
      </c>
      <c r="E304" s="58"/>
      <c r="F304" s="54"/>
      <c r="G304" s="38"/>
      <c r="H304" s="114"/>
    </row>
    <row r="305" spans="1:8" customFormat="1" ht="20.25" x14ac:dyDescent="0.2">
      <c r="A305" s="54"/>
      <c r="B305" s="49"/>
      <c r="C305" s="66"/>
      <c r="D305" s="67"/>
      <c r="E305" s="57"/>
      <c r="F305" s="57"/>
      <c r="G305" s="38"/>
      <c r="H305" s="114"/>
    </row>
    <row r="306" spans="1:8" customFormat="1" ht="60.75" x14ac:dyDescent="0.2">
      <c r="A306" s="35">
        <f>A301+1</f>
        <v>100</v>
      </c>
      <c r="B306" s="49" t="s">
        <v>168</v>
      </c>
      <c r="C306" s="66" t="s">
        <v>138</v>
      </c>
      <c r="D306" s="67"/>
      <c r="E306" s="127" t="s">
        <v>243</v>
      </c>
      <c r="F306" s="46">
        <v>44722</v>
      </c>
      <c r="G306" s="38">
        <v>17257.98</v>
      </c>
      <c r="H306" s="114"/>
    </row>
    <row r="307" spans="1:8" customFormat="1" ht="20.25" x14ac:dyDescent="0.2">
      <c r="A307" s="54"/>
      <c r="B307" s="49" t="s">
        <v>89</v>
      </c>
      <c r="C307" s="66" t="s">
        <v>90</v>
      </c>
      <c r="D307" s="67">
        <v>1</v>
      </c>
      <c r="E307" s="58"/>
      <c r="F307" s="54"/>
      <c r="G307" s="38"/>
      <c r="H307" s="114"/>
    </row>
    <row r="308" spans="1:8" customFormat="1" ht="20.25" x14ac:dyDescent="0.2">
      <c r="A308" s="54"/>
      <c r="B308" s="49" t="s">
        <v>91</v>
      </c>
      <c r="C308" s="66" t="s">
        <v>92</v>
      </c>
      <c r="D308" s="67">
        <v>2</v>
      </c>
      <c r="E308" s="58"/>
      <c r="F308" s="54"/>
      <c r="G308" s="38"/>
      <c r="H308" s="114"/>
    </row>
    <row r="309" spans="1:8" customFormat="1" ht="20.25" x14ac:dyDescent="0.2">
      <c r="A309" s="57"/>
      <c r="B309" s="49" t="s">
        <v>93</v>
      </c>
      <c r="C309" s="66" t="s">
        <v>94</v>
      </c>
      <c r="D309" s="67">
        <v>6</v>
      </c>
      <c r="E309" s="58"/>
      <c r="F309" s="54"/>
      <c r="G309" s="38"/>
      <c r="H309" s="114"/>
    </row>
    <row r="310" spans="1:8" customFormat="1" ht="20.25" x14ac:dyDescent="0.2">
      <c r="A310" s="54"/>
      <c r="B310" s="49"/>
      <c r="C310" s="66"/>
      <c r="D310" s="67"/>
      <c r="E310" s="57"/>
      <c r="F310" s="57"/>
      <c r="G310" s="38"/>
      <c r="H310" s="114"/>
    </row>
    <row r="311" spans="1:8" customFormat="1" ht="60.75" x14ac:dyDescent="0.2">
      <c r="A311" s="35">
        <f>A306+1</f>
        <v>101</v>
      </c>
      <c r="B311" s="49" t="s">
        <v>168</v>
      </c>
      <c r="C311" s="66" t="s">
        <v>139</v>
      </c>
      <c r="D311" s="67"/>
      <c r="E311" s="127" t="s">
        <v>243</v>
      </c>
      <c r="F311" s="46">
        <v>44722</v>
      </c>
      <c r="G311" s="38">
        <v>17257.98</v>
      </c>
      <c r="H311" s="114"/>
    </row>
    <row r="312" spans="1:8" customFormat="1" ht="20.25" x14ac:dyDescent="0.2">
      <c r="A312" s="54"/>
      <c r="B312" s="49" t="s">
        <v>89</v>
      </c>
      <c r="C312" s="66" t="s">
        <v>90</v>
      </c>
      <c r="D312" s="67">
        <v>1</v>
      </c>
      <c r="E312" s="58"/>
      <c r="F312" s="54"/>
      <c r="G312" s="38"/>
      <c r="H312" s="114"/>
    </row>
    <row r="313" spans="1:8" customFormat="1" ht="20.25" x14ac:dyDescent="0.2">
      <c r="A313" s="54"/>
      <c r="B313" s="49" t="s">
        <v>91</v>
      </c>
      <c r="C313" s="66" t="s">
        <v>92</v>
      </c>
      <c r="D313" s="67">
        <v>2</v>
      </c>
      <c r="E313" s="58"/>
      <c r="F313" s="54"/>
      <c r="G313" s="38"/>
      <c r="H313" s="114"/>
    </row>
    <row r="314" spans="1:8" customFormat="1" ht="20.25" x14ac:dyDescent="0.2">
      <c r="A314" s="57"/>
      <c r="B314" s="49" t="s">
        <v>93</v>
      </c>
      <c r="C314" s="66" t="s">
        <v>94</v>
      </c>
      <c r="D314" s="67">
        <v>6</v>
      </c>
      <c r="E314" s="58"/>
      <c r="F314" s="54"/>
      <c r="G314" s="38"/>
      <c r="H314" s="114"/>
    </row>
    <row r="315" spans="1:8" customFormat="1" ht="20.25" x14ac:dyDescent="0.2">
      <c r="A315" s="54"/>
      <c r="B315" s="49"/>
      <c r="C315" s="66"/>
      <c r="D315" s="67"/>
      <c r="E315" s="57"/>
      <c r="F315" s="57"/>
      <c r="G315" s="38"/>
      <c r="H315" s="114"/>
    </row>
    <row r="316" spans="1:8" customFormat="1" ht="60.75" x14ac:dyDescent="0.2">
      <c r="A316" s="35">
        <f>A311+1</f>
        <v>102</v>
      </c>
      <c r="B316" s="49" t="s">
        <v>168</v>
      </c>
      <c r="C316" s="66" t="s">
        <v>140</v>
      </c>
      <c r="D316" s="67"/>
      <c r="E316" s="127" t="s">
        <v>243</v>
      </c>
      <c r="F316" s="46">
        <v>44722</v>
      </c>
      <c r="G316" s="38">
        <v>17257.98</v>
      </c>
      <c r="H316" s="114"/>
    </row>
    <row r="317" spans="1:8" customFormat="1" ht="20.25" x14ac:dyDescent="0.2">
      <c r="A317" s="54"/>
      <c r="B317" s="49" t="s">
        <v>89</v>
      </c>
      <c r="C317" s="66" t="s">
        <v>90</v>
      </c>
      <c r="D317" s="67">
        <v>1</v>
      </c>
      <c r="E317" s="58"/>
      <c r="F317" s="54"/>
      <c r="G317" s="38"/>
      <c r="H317" s="114"/>
    </row>
    <row r="318" spans="1:8" customFormat="1" ht="20.25" x14ac:dyDescent="0.2">
      <c r="A318" s="54"/>
      <c r="B318" s="49" t="s">
        <v>91</v>
      </c>
      <c r="C318" s="66" t="s">
        <v>92</v>
      </c>
      <c r="D318" s="67">
        <v>2</v>
      </c>
      <c r="E318" s="58"/>
      <c r="F318" s="54"/>
      <c r="G318" s="38"/>
      <c r="H318" s="114"/>
    </row>
    <row r="319" spans="1:8" customFormat="1" ht="20.25" x14ac:dyDescent="0.2">
      <c r="A319" s="57"/>
      <c r="B319" s="49" t="s">
        <v>93</v>
      </c>
      <c r="C319" s="66" t="s">
        <v>94</v>
      </c>
      <c r="D319" s="67">
        <v>6</v>
      </c>
      <c r="E319" s="58"/>
      <c r="F319" s="54"/>
      <c r="G319" s="38"/>
      <c r="H319" s="114"/>
    </row>
    <row r="320" spans="1:8" customFormat="1" ht="20.25" x14ac:dyDescent="0.2">
      <c r="A320" s="54"/>
      <c r="B320" s="49"/>
      <c r="C320" s="66"/>
      <c r="D320" s="67"/>
      <c r="E320" s="57"/>
      <c r="F320" s="57"/>
      <c r="G320" s="38"/>
      <c r="H320" s="114"/>
    </row>
    <row r="321" spans="1:8" customFormat="1" ht="60.75" x14ac:dyDescent="0.2">
      <c r="A321" s="35">
        <f>A316+1</f>
        <v>103</v>
      </c>
      <c r="B321" s="49" t="s">
        <v>168</v>
      </c>
      <c r="C321" s="66" t="s">
        <v>141</v>
      </c>
      <c r="D321" s="67"/>
      <c r="E321" s="127" t="s">
        <v>243</v>
      </c>
      <c r="F321" s="46">
        <v>44722</v>
      </c>
      <c r="G321" s="38">
        <v>17257.98</v>
      </c>
      <c r="H321" s="114"/>
    </row>
    <row r="322" spans="1:8" customFormat="1" ht="20.25" x14ac:dyDescent="0.2">
      <c r="A322" s="54"/>
      <c r="B322" s="49" t="s">
        <v>89</v>
      </c>
      <c r="C322" s="66" t="s">
        <v>90</v>
      </c>
      <c r="D322" s="67">
        <v>1</v>
      </c>
      <c r="E322" s="58"/>
      <c r="F322" s="54"/>
      <c r="G322" s="38"/>
      <c r="H322" s="114"/>
    </row>
    <row r="323" spans="1:8" customFormat="1" ht="20.25" x14ac:dyDescent="0.2">
      <c r="A323" s="54"/>
      <c r="B323" s="49" t="s">
        <v>91</v>
      </c>
      <c r="C323" s="66" t="s">
        <v>92</v>
      </c>
      <c r="D323" s="67">
        <v>2</v>
      </c>
      <c r="E323" s="58"/>
      <c r="F323" s="54"/>
      <c r="G323" s="38"/>
      <c r="H323" s="114"/>
    </row>
    <row r="324" spans="1:8" customFormat="1" ht="20.25" x14ac:dyDescent="0.2">
      <c r="A324" s="57"/>
      <c r="B324" s="49" t="s">
        <v>93</v>
      </c>
      <c r="C324" s="66" t="s">
        <v>94</v>
      </c>
      <c r="D324" s="67">
        <v>6</v>
      </c>
      <c r="E324" s="58"/>
      <c r="F324" s="54"/>
      <c r="G324" s="38"/>
      <c r="H324" s="114"/>
    </row>
    <row r="325" spans="1:8" customFormat="1" ht="20.25" x14ac:dyDescent="0.2">
      <c r="A325" s="54"/>
      <c r="B325" s="49"/>
      <c r="C325" s="66"/>
      <c r="D325" s="67"/>
      <c r="E325" s="57"/>
      <c r="F325" s="57"/>
      <c r="G325" s="38"/>
      <c r="H325" s="114"/>
    </row>
    <row r="326" spans="1:8" customFormat="1" ht="60.75" x14ac:dyDescent="0.2">
      <c r="A326" s="35">
        <f>A321+1</f>
        <v>104</v>
      </c>
      <c r="B326" s="49" t="s">
        <v>168</v>
      </c>
      <c r="C326" s="66" t="s">
        <v>142</v>
      </c>
      <c r="D326" s="67"/>
      <c r="E326" s="127" t="s">
        <v>243</v>
      </c>
      <c r="F326" s="46">
        <v>44722</v>
      </c>
      <c r="G326" s="38">
        <v>17257.98</v>
      </c>
      <c r="H326" s="114"/>
    </row>
    <row r="327" spans="1:8" customFormat="1" ht="20.25" x14ac:dyDescent="0.2">
      <c r="A327" s="54"/>
      <c r="B327" s="49" t="s">
        <v>89</v>
      </c>
      <c r="C327" s="66" t="s">
        <v>90</v>
      </c>
      <c r="D327" s="67">
        <v>1</v>
      </c>
      <c r="E327" s="58"/>
      <c r="F327" s="54"/>
      <c r="G327" s="38"/>
      <c r="H327" s="114"/>
    </row>
    <row r="328" spans="1:8" customFormat="1" ht="20.25" x14ac:dyDescent="0.2">
      <c r="A328" s="54"/>
      <c r="B328" s="49" t="s">
        <v>91</v>
      </c>
      <c r="C328" s="66" t="s">
        <v>92</v>
      </c>
      <c r="D328" s="67">
        <v>2</v>
      </c>
      <c r="E328" s="58"/>
      <c r="F328" s="54"/>
      <c r="G328" s="38"/>
      <c r="H328" s="114"/>
    </row>
    <row r="329" spans="1:8" customFormat="1" ht="20.25" x14ac:dyDescent="0.2">
      <c r="A329" s="57"/>
      <c r="B329" s="49" t="s">
        <v>93</v>
      </c>
      <c r="C329" s="66" t="s">
        <v>94</v>
      </c>
      <c r="D329" s="67">
        <v>6</v>
      </c>
      <c r="E329" s="58"/>
      <c r="F329" s="54"/>
      <c r="G329" s="38"/>
      <c r="H329" s="114"/>
    </row>
    <row r="330" spans="1:8" customFormat="1" ht="20.25" x14ac:dyDescent="0.2">
      <c r="A330" s="54"/>
      <c r="B330" s="49"/>
      <c r="C330" s="66"/>
      <c r="D330" s="67"/>
      <c r="E330" s="57"/>
      <c r="F330" s="57"/>
      <c r="G330" s="38"/>
      <c r="H330" s="114"/>
    </row>
    <row r="331" spans="1:8" customFormat="1" ht="60.75" x14ac:dyDescent="0.2">
      <c r="A331" s="35">
        <f>A326+1</f>
        <v>105</v>
      </c>
      <c r="B331" s="49" t="s">
        <v>168</v>
      </c>
      <c r="C331" s="66" t="s">
        <v>143</v>
      </c>
      <c r="D331" s="67"/>
      <c r="E331" s="127" t="s">
        <v>243</v>
      </c>
      <c r="F331" s="46">
        <v>44722</v>
      </c>
      <c r="G331" s="38">
        <v>17257.98</v>
      </c>
      <c r="H331" s="114"/>
    </row>
    <row r="332" spans="1:8" customFormat="1" ht="20.25" x14ac:dyDescent="0.2">
      <c r="A332" s="54"/>
      <c r="B332" s="49" t="s">
        <v>89</v>
      </c>
      <c r="C332" s="66" t="s">
        <v>90</v>
      </c>
      <c r="D332" s="67">
        <v>1</v>
      </c>
      <c r="E332" s="58"/>
      <c r="F332" s="54"/>
      <c r="G332" s="38"/>
      <c r="H332" s="114"/>
    </row>
    <row r="333" spans="1:8" customFormat="1" ht="20.25" x14ac:dyDescent="0.2">
      <c r="A333" s="54"/>
      <c r="B333" s="49" t="s">
        <v>91</v>
      </c>
      <c r="C333" s="66" t="s">
        <v>92</v>
      </c>
      <c r="D333" s="67">
        <v>2</v>
      </c>
      <c r="E333" s="58"/>
      <c r="F333" s="54"/>
      <c r="G333" s="38"/>
      <c r="H333" s="114"/>
    </row>
    <row r="334" spans="1:8" customFormat="1" ht="20.25" x14ac:dyDescent="0.2">
      <c r="A334" s="57"/>
      <c r="B334" s="49" t="s">
        <v>93</v>
      </c>
      <c r="C334" s="66" t="s">
        <v>94</v>
      </c>
      <c r="D334" s="67">
        <v>6</v>
      </c>
      <c r="E334" s="58"/>
      <c r="F334" s="54"/>
      <c r="G334" s="38"/>
      <c r="H334" s="114"/>
    </row>
    <row r="335" spans="1:8" customFormat="1" ht="20.25" x14ac:dyDescent="0.2">
      <c r="A335" s="54"/>
      <c r="B335" s="49"/>
      <c r="C335" s="66"/>
      <c r="D335" s="67"/>
      <c r="E335" s="57"/>
      <c r="F335" s="57"/>
      <c r="G335" s="38"/>
      <c r="H335" s="114"/>
    </row>
    <row r="336" spans="1:8" customFormat="1" ht="60.75" x14ac:dyDescent="0.2">
      <c r="A336" s="35">
        <f>A331+1</f>
        <v>106</v>
      </c>
      <c r="B336" s="49" t="s">
        <v>168</v>
      </c>
      <c r="C336" s="66" t="s">
        <v>144</v>
      </c>
      <c r="D336" s="67"/>
      <c r="E336" s="127" t="s">
        <v>243</v>
      </c>
      <c r="F336" s="46">
        <v>44722</v>
      </c>
      <c r="G336" s="38">
        <v>17257.98</v>
      </c>
      <c r="H336" s="114"/>
    </row>
    <row r="337" spans="1:8" customFormat="1" ht="20.25" x14ac:dyDescent="0.2">
      <c r="A337" s="54"/>
      <c r="B337" s="49" t="s">
        <v>89</v>
      </c>
      <c r="C337" s="66" t="s">
        <v>90</v>
      </c>
      <c r="D337" s="67">
        <v>1</v>
      </c>
      <c r="E337" s="58"/>
      <c r="F337" s="54"/>
      <c r="G337" s="38"/>
      <c r="H337" s="114"/>
    </row>
    <row r="338" spans="1:8" customFormat="1" ht="20.25" x14ac:dyDescent="0.2">
      <c r="A338" s="54"/>
      <c r="B338" s="49" t="s">
        <v>91</v>
      </c>
      <c r="C338" s="66" t="s">
        <v>92</v>
      </c>
      <c r="D338" s="67">
        <v>2</v>
      </c>
      <c r="E338" s="58"/>
      <c r="F338" s="54"/>
      <c r="G338" s="38"/>
      <c r="H338" s="114"/>
    </row>
    <row r="339" spans="1:8" customFormat="1" ht="20.25" x14ac:dyDescent="0.2">
      <c r="A339" s="57"/>
      <c r="B339" s="49" t="s">
        <v>93</v>
      </c>
      <c r="C339" s="66" t="s">
        <v>94</v>
      </c>
      <c r="D339" s="67">
        <v>6</v>
      </c>
      <c r="E339" s="58"/>
      <c r="F339" s="54"/>
      <c r="G339" s="38"/>
      <c r="H339" s="114"/>
    </row>
    <row r="340" spans="1:8" customFormat="1" ht="20.25" x14ac:dyDescent="0.2">
      <c r="A340" s="54"/>
      <c r="B340" s="49"/>
      <c r="C340" s="66"/>
      <c r="D340" s="67"/>
      <c r="E340" s="57"/>
      <c r="F340" s="57"/>
      <c r="G340" s="38"/>
      <c r="H340" s="114"/>
    </row>
    <row r="341" spans="1:8" customFormat="1" ht="60.75" x14ac:dyDescent="0.2">
      <c r="A341" s="35">
        <f>A336+1</f>
        <v>107</v>
      </c>
      <c r="B341" s="49" t="s">
        <v>168</v>
      </c>
      <c r="C341" s="66" t="s">
        <v>145</v>
      </c>
      <c r="D341" s="67"/>
      <c r="E341" s="127" t="s">
        <v>243</v>
      </c>
      <c r="F341" s="46">
        <v>44722</v>
      </c>
      <c r="G341" s="38">
        <v>17257.98</v>
      </c>
      <c r="H341" s="114"/>
    </row>
    <row r="342" spans="1:8" customFormat="1" ht="20.25" x14ac:dyDescent="0.2">
      <c r="A342" s="54"/>
      <c r="B342" s="49" t="s">
        <v>89</v>
      </c>
      <c r="C342" s="66" t="s">
        <v>90</v>
      </c>
      <c r="D342" s="67">
        <v>1</v>
      </c>
      <c r="E342" s="58"/>
      <c r="F342" s="54"/>
      <c r="G342" s="38"/>
      <c r="H342" s="114"/>
    </row>
    <row r="343" spans="1:8" customFormat="1" ht="20.25" x14ac:dyDescent="0.2">
      <c r="A343" s="54"/>
      <c r="B343" s="49" t="s">
        <v>91</v>
      </c>
      <c r="C343" s="66" t="s">
        <v>92</v>
      </c>
      <c r="D343" s="67">
        <v>2</v>
      </c>
      <c r="E343" s="58"/>
      <c r="F343" s="54"/>
      <c r="G343" s="38"/>
      <c r="H343" s="114"/>
    </row>
    <row r="344" spans="1:8" customFormat="1" ht="20.25" x14ac:dyDescent="0.2">
      <c r="A344" s="57"/>
      <c r="B344" s="49" t="s">
        <v>93</v>
      </c>
      <c r="C344" s="66" t="s">
        <v>94</v>
      </c>
      <c r="D344" s="67">
        <v>6</v>
      </c>
      <c r="E344" s="58"/>
      <c r="F344" s="54"/>
      <c r="G344" s="38"/>
      <c r="H344" s="114"/>
    </row>
    <row r="345" spans="1:8" customFormat="1" ht="20.25" x14ac:dyDescent="0.2">
      <c r="A345" s="54"/>
      <c r="B345" s="49"/>
      <c r="C345" s="66"/>
      <c r="D345" s="67"/>
      <c r="E345" s="57"/>
      <c r="F345" s="57"/>
      <c r="G345" s="38"/>
      <c r="H345" s="114"/>
    </row>
    <row r="346" spans="1:8" customFormat="1" ht="60.75" x14ac:dyDescent="0.2">
      <c r="A346" s="35">
        <f>A341+1</f>
        <v>108</v>
      </c>
      <c r="B346" s="49" t="s">
        <v>168</v>
      </c>
      <c r="C346" s="66" t="s">
        <v>146</v>
      </c>
      <c r="D346" s="67"/>
      <c r="E346" s="127" t="s">
        <v>243</v>
      </c>
      <c r="F346" s="46">
        <v>44722</v>
      </c>
      <c r="G346" s="38">
        <v>17257.98</v>
      </c>
      <c r="H346" s="114"/>
    </row>
    <row r="347" spans="1:8" customFormat="1" ht="20.25" x14ac:dyDescent="0.2">
      <c r="A347" s="54"/>
      <c r="B347" s="49" t="s">
        <v>89</v>
      </c>
      <c r="C347" s="66" t="s">
        <v>90</v>
      </c>
      <c r="D347" s="67">
        <v>1</v>
      </c>
      <c r="E347" s="58"/>
      <c r="F347" s="54"/>
      <c r="G347" s="38"/>
      <c r="H347" s="114"/>
    </row>
    <row r="348" spans="1:8" customFormat="1" ht="20.25" x14ac:dyDescent="0.2">
      <c r="A348" s="54"/>
      <c r="B348" s="49" t="s">
        <v>91</v>
      </c>
      <c r="C348" s="66" t="s">
        <v>92</v>
      </c>
      <c r="D348" s="67">
        <v>2</v>
      </c>
      <c r="E348" s="58"/>
      <c r="F348" s="54"/>
      <c r="G348" s="38"/>
      <c r="H348" s="114"/>
    </row>
    <row r="349" spans="1:8" customFormat="1" ht="20.25" x14ac:dyDescent="0.2">
      <c r="A349" s="57"/>
      <c r="B349" s="49" t="s">
        <v>93</v>
      </c>
      <c r="C349" s="66" t="s">
        <v>94</v>
      </c>
      <c r="D349" s="67">
        <v>6</v>
      </c>
      <c r="E349" s="58"/>
      <c r="F349" s="54"/>
      <c r="G349" s="38"/>
      <c r="H349" s="114"/>
    </row>
    <row r="350" spans="1:8" customFormat="1" ht="20.25" x14ac:dyDescent="0.2">
      <c r="A350" s="54"/>
      <c r="B350" s="49"/>
      <c r="C350" s="66"/>
      <c r="D350" s="67"/>
      <c r="E350" s="57"/>
      <c r="F350" s="57"/>
      <c r="G350" s="38"/>
      <c r="H350" s="114"/>
    </row>
    <row r="351" spans="1:8" customFormat="1" ht="60.75" x14ac:dyDescent="0.2">
      <c r="A351" s="35">
        <f>A346+1</f>
        <v>109</v>
      </c>
      <c r="B351" s="49" t="s">
        <v>168</v>
      </c>
      <c r="C351" s="66" t="s">
        <v>147</v>
      </c>
      <c r="D351" s="67"/>
      <c r="E351" s="127" t="s">
        <v>243</v>
      </c>
      <c r="F351" s="46">
        <v>44722</v>
      </c>
      <c r="G351" s="38">
        <v>17257.98</v>
      </c>
      <c r="H351" s="114"/>
    </row>
    <row r="352" spans="1:8" customFormat="1" ht="20.25" x14ac:dyDescent="0.2">
      <c r="A352" s="54"/>
      <c r="B352" s="49" t="s">
        <v>89</v>
      </c>
      <c r="C352" s="66" t="s">
        <v>90</v>
      </c>
      <c r="D352" s="67">
        <v>1</v>
      </c>
      <c r="E352" s="58"/>
      <c r="F352" s="54"/>
      <c r="G352" s="38"/>
      <c r="H352" s="114"/>
    </row>
    <row r="353" spans="1:8" customFormat="1" ht="20.25" x14ac:dyDescent="0.2">
      <c r="A353" s="54"/>
      <c r="B353" s="49" t="s">
        <v>91</v>
      </c>
      <c r="C353" s="66" t="s">
        <v>92</v>
      </c>
      <c r="D353" s="67">
        <v>2</v>
      </c>
      <c r="E353" s="58"/>
      <c r="F353" s="54"/>
      <c r="G353" s="38"/>
      <c r="H353" s="114"/>
    </row>
    <row r="354" spans="1:8" customFormat="1" ht="20.25" x14ac:dyDescent="0.2">
      <c r="A354" s="57"/>
      <c r="B354" s="49" t="s">
        <v>93</v>
      </c>
      <c r="C354" s="66" t="s">
        <v>94</v>
      </c>
      <c r="D354" s="67">
        <v>6</v>
      </c>
      <c r="E354" s="58"/>
      <c r="F354" s="54"/>
      <c r="G354" s="38"/>
      <c r="H354" s="114"/>
    </row>
    <row r="355" spans="1:8" customFormat="1" ht="20.25" x14ac:dyDescent="0.2">
      <c r="A355" s="54"/>
      <c r="B355" s="49"/>
      <c r="C355" s="66"/>
      <c r="D355" s="67"/>
      <c r="E355" s="57"/>
      <c r="F355" s="57"/>
      <c r="G355" s="38"/>
      <c r="H355" s="114"/>
    </row>
    <row r="356" spans="1:8" customFormat="1" ht="60.75" x14ac:dyDescent="0.2">
      <c r="A356" s="35">
        <f>A351+1</f>
        <v>110</v>
      </c>
      <c r="B356" s="49" t="s">
        <v>168</v>
      </c>
      <c r="C356" s="66" t="s">
        <v>148</v>
      </c>
      <c r="D356" s="67"/>
      <c r="E356" s="127" t="s">
        <v>243</v>
      </c>
      <c r="F356" s="46">
        <v>44722</v>
      </c>
      <c r="G356" s="38">
        <v>17257.98</v>
      </c>
      <c r="H356" s="114"/>
    </row>
    <row r="357" spans="1:8" customFormat="1" ht="20.25" x14ac:dyDescent="0.2">
      <c r="A357" s="54"/>
      <c r="B357" s="49" t="s">
        <v>89</v>
      </c>
      <c r="C357" s="66" t="s">
        <v>90</v>
      </c>
      <c r="D357" s="67">
        <v>1</v>
      </c>
      <c r="E357" s="58"/>
      <c r="F357" s="54"/>
      <c r="G357" s="38"/>
      <c r="H357" s="114"/>
    </row>
    <row r="358" spans="1:8" customFormat="1" ht="20.25" x14ac:dyDescent="0.2">
      <c r="A358" s="54"/>
      <c r="B358" s="49" t="s">
        <v>91</v>
      </c>
      <c r="C358" s="66" t="s">
        <v>92</v>
      </c>
      <c r="D358" s="67">
        <v>2</v>
      </c>
      <c r="E358" s="58"/>
      <c r="F358" s="54"/>
      <c r="G358" s="38"/>
      <c r="H358" s="114"/>
    </row>
    <row r="359" spans="1:8" customFormat="1" ht="20.25" x14ac:dyDescent="0.2">
      <c r="A359" s="57"/>
      <c r="B359" s="49" t="s">
        <v>93</v>
      </c>
      <c r="C359" s="66" t="s">
        <v>94</v>
      </c>
      <c r="D359" s="67">
        <v>6</v>
      </c>
      <c r="E359" s="58"/>
      <c r="F359" s="54"/>
      <c r="G359" s="38"/>
      <c r="H359" s="114"/>
    </row>
    <row r="360" spans="1:8" customFormat="1" ht="20.25" x14ac:dyDescent="0.2">
      <c r="A360" s="93"/>
      <c r="B360" s="98" t="s">
        <v>233</v>
      </c>
      <c r="C360" s="94"/>
      <c r="D360" s="97">
        <v>7</v>
      </c>
      <c r="E360" s="95"/>
      <c r="F360" s="96"/>
      <c r="G360" s="84"/>
      <c r="H360" s="114"/>
    </row>
    <row r="361" spans="1:8" customFormat="1" ht="60.75" x14ac:dyDescent="0.2">
      <c r="A361" s="35">
        <f>A356+1</f>
        <v>111</v>
      </c>
      <c r="B361" s="49" t="s">
        <v>170</v>
      </c>
      <c r="C361" s="66" t="s">
        <v>169</v>
      </c>
      <c r="D361" s="67"/>
      <c r="E361" s="127" t="s">
        <v>243</v>
      </c>
      <c r="F361" s="46">
        <v>44722</v>
      </c>
      <c r="G361" s="38">
        <v>17937.900000000001</v>
      </c>
      <c r="H361" s="114"/>
    </row>
    <row r="362" spans="1:8" customFormat="1" ht="20.25" x14ac:dyDescent="0.2">
      <c r="A362" s="52"/>
      <c r="B362" s="49" t="s">
        <v>149</v>
      </c>
      <c r="C362" s="66" t="s">
        <v>150</v>
      </c>
      <c r="D362" s="67">
        <v>2</v>
      </c>
      <c r="E362" s="59"/>
      <c r="F362" s="54"/>
      <c r="G362" s="38"/>
      <c r="H362" s="114"/>
    </row>
    <row r="363" spans="1:8" customFormat="1" ht="20.25" x14ac:dyDescent="0.2">
      <c r="A363" s="52"/>
      <c r="B363" s="49" t="s">
        <v>151</v>
      </c>
      <c r="C363" s="66" t="s">
        <v>152</v>
      </c>
      <c r="D363" s="67">
        <v>2</v>
      </c>
      <c r="E363" s="59"/>
      <c r="F363" s="54"/>
      <c r="G363" s="38"/>
      <c r="H363" s="114"/>
    </row>
    <row r="364" spans="1:8" customFormat="1" ht="20.25" x14ac:dyDescent="0.2">
      <c r="A364" s="52"/>
      <c r="B364" s="49" t="s">
        <v>153</v>
      </c>
      <c r="C364" s="66" t="s">
        <v>154</v>
      </c>
      <c r="D364" s="67">
        <v>2</v>
      </c>
      <c r="E364" s="59"/>
      <c r="F364" s="54"/>
      <c r="G364" s="38"/>
      <c r="H364" s="114"/>
    </row>
    <row r="365" spans="1:8" customFormat="1" ht="20.25" x14ac:dyDescent="0.2">
      <c r="A365" s="60"/>
      <c r="B365" s="49"/>
      <c r="C365" s="66"/>
      <c r="D365" s="67"/>
      <c r="G365" s="38"/>
      <c r="H365" s="114"/>
    </row>
    <row r="366" spans="1:8" customFormat="1" ht="60.75" x14ac:dyDescent="0.2">
      <c r="A366" s="35">
        <f>A361+1</f>
        <v>112</v>
      </c>
      <c r="B366" s="49" t="s">
        <v>171</v>
      </c>
      <c r="C366" s="66" t="s">
        <v>173</v>
      </c>
      <c r="D366" s="67"/>
      <c r="E366" s="127" t="s">
        <v>243</v>
      </c>
      <c r="F366" s="46">
        <v>44722</v>
      </c>
      <c r="G366" s="38">
        <v>27672.400000000001</v>
      </c>
      <c r="H366" s="114"/>
    </row>
    <row r="367" spans="1:8" customFormat="1" ht="20.25" x14ac:dyDescent="0.2">
      <c r="A367" s="52"/>
      <c r="B367" s="49" t="s">
        <v>155</v>
      </c>
      <c r="C367" s="66" t="s">
        <v>156</v>
      </c>
      <c r="D367" s="67">
        <v>3</v>
      </c>
      <c r="E367" s="59"/>
      <c r="F367" s="54"/>
      <c r="G367" s="38"/>
      <c r="H367" s="114"/>
    </row>
    <row r="368" spans="1:8" customFormat="1" ht="20.25" x14ac:dyDescent="0.2">
      <c r="A368" s="52"/>
      <c r="B368" s="49" t="s">
        <v>151</v>
      </c>
      <c r="C368" s="66" t="s">
        <v>152</v>
      </c>
      <c r="D368" s="67">
        <v>8</v>
      </c>
      <c r="E368" s="59"/>
      <c r="F368" s="54"/>
      <c r="G368" s="38"/>
      <c r="H368" s="114"/>
    </row>
    <row r="369" spans="1:8" customFormat="1" ht="20.25" x14ac:dyDescent="0.2">
      <c r="A369" s="52"/>
      <c r="B369" s="49" t="s">
        <v>153</v>
      </c>
      <c r="C369" s="66" t="s">
        <v>154</v>
      </c>
      <c r="D369" s="67">
        <v>2</v>
      </c>
      <c r="E369" s="59"/>
      <c r="F369" s="54"/>
      <c r="G369" s="38"/>
      <c r="H369" s="114"/>
    </row>
    <row r="370" spans="1:8" customFormat="1" ht="20.25" x14ac:dyDescent="0.2">
      <c r="A370" s="60"/>
      <c r="B370" s="49"/>
      <c r="C370" s="66"/>
      <c r="D370" s="67"/>
      <c r="E370" s="61"/>
      <c r="F370" s="61"/>
      <c r="G370" s="38"/>
      <c r="H370" s="114"/>
    </row>
    <row r="371" spans="1:8" customFormat="1" ht="60.75" x14ac:dyDescent="0.2">
      <c r="A371" s="35">
        <f>A366+1</f>
        <v>113</v>
      </c>
      <c r="B371" s="49" t="s">
        <v>172</v>
      </c>
      <c r="C371" s="66" t="s">
        <v>174</v>
      </c>
      <c r="D371" s="67"/>
      <c r="E371" s="127" t="s">
        <v>243</v>
      </c>
      <c r="F371" s="46">
        <v>44722</v>
      </c>
      <c r="G371" s="38">
        <v>27672.400000000001</v>
      </c>
      <c r="H371" s="114"/>
    </row>
    <row r="372" spans="1:8" customFormat="1" ht="20.25" x14ac:dyDescent="0.2">
      <c r="A372" s="52"/>
      <c r="B372" s="49" t="s">
        <v>155</v>
      </c>
      <c r="C372" s="66" t="s">
        <v>156</v>
      </c>
      <c r="D372" s="67">
        <v>3</v>
      </c>
      <c r="E372" s="59"/>
      <c r="F372" s="54"/>
      <c r="G372" s="38"/>
      <c r="H372" s="114"/>
    </row>
    <row r="373" spans="1:8" customFormat="1" ht="20.25" x14ac:dyDescent="0.2">
      <c r="A373" s="52"/>
      <c r="B373" s="49" t="s">
        <v>151</v>
      </c>
      <c r="C373" s="66" t="s">
        <v>152</v>
      </c>
      <c r="D373" s="67">
        <v>8</v>
      </c>
      <c r="E373" s="59"/>
      <c r="F373" s="54"/>
      <c r="G373" s="38"/>
      <c r="H373" s="114"/>
    </row>
    <row r="374" spans="1:8" customFormat="1" ht="14.45" customHeight="1" x14ac:dyDescent="0.2">
      <c r="A374" s="52"/>
      <c r="B374" s="49" t="s">
        <v>153</v>
      </c>
      <c r="C374" s="66" t="s">
        <v>154</v>
      </c>
      <c r="D374" s="67">
        <v>2</v>
      </c>
      <c r="E374" s="59"/>
      <c r="F374" s="54"/>
      <c r="G374" s="38"/>
      <c r="H374" s="114"/>
    </row>
    <row r="375" spans="1:8" customFormat="1" ht="20.25" x14ac:dyDescent="0.2">
      <c r="A375" s="62"/>
      <c r="B375" s="49"/>
      <c r="C375" s="66"/>
      <c r="D375" s="67"/>
      <c r="E375" s="63"/>
      <c r="F375" s="61"/>
      <c r="G375" s="38"/>
      <c r="H375" s="114"/>
    </row>
    <row r="376" spans="1:8" customFormat="1" ht="60.75" x14ac:dyDescent="0.2">
      <c r="A376" s="35">
        <f>A371+1</f>
        <v>114</v>
      </c>
      <c r="B376" s="49" t="s">
        <v>171</v>
      </c>
      <c r="C376" s="66" t="s">
        <v>175</v>
      </c>
      <c r="D376" s="67"/>
      <c r="E376" s="127" t="s">
        <v>243</v>
      </c>
      <c r="F376" s="46">
        <v>44722</v>
      </c>
      <c r="G376" s="38">
        <v>27672.400000000001</v>
      </c>
      <c r="H376" s="114"/>
    </row>
    <row r="377" spans="1:8" customFormat="1" ht="20.25" x14ac:dyDescent="0.2">
      <c r="A377" s="52"/>
      <c r="B377" s="49" t="s">
        <v>155</v>
      </c>
      <c r="C377" s="66" t="s">
        <v>156</v>
      </c>
      <c r="D377" s="67">
        <v>3</v>
      </c>
      <c r="E377" s="59"/>
      <c r="F377" s="54"/>
      <c r="G377" s="38"/>
      <c r="H377" s="114"/>
    </row>
    <row r="378" spans="1:8" customFormat="1" ht="20.25" x14ac:dyDescent="0.2">
      <c r="A378" s="52"/>
      <c r="B378" s="49" t="s">
        <v>151</v>
      </c>
      <c r="C378" s="66" t="s">
        <v>152</v>
      </c>
      <c r="D378" s="67">
        <v>2</v>
      </c>
      <c r="E378" s="59"/>
      <c r="F378" s="54"/>
      <c r="G378" s="38"/>
      <c r="H378" s="114"/>
    </row>
    <row r="379" spans="1:8" customFormat="1" ht="20.25" x14ac:dyDescent="0.2">
      <c r="A379" s="52"/>
      <c r="B379" s="49" t="s">
        <v>153</v>
      </c>
      <c r="C379" s="66" t="s">
        <v>154</v>
      </c>
      <c r="D379" s="67">
        <v>2</v>
      </c>
      <c r="E379" s="59"/>
      <c r="F379" s="54"/>
      <c r="G379" s="38"/>
      <c r="H379" s="114"/>
    </row>
    <row r="380" spans="1:8" customFormat="1" ht="20.25" x14ac:dyDescent="0.2">
      <c r="A380" s="60"/>
      <c r="B380" s="49"/>
      <c r="C380" s="66"/>
      <c r="D380" s="67"/>
      <c r="E380" s="61"/>
      <c r="F380" s="61"/>
      <c r="G380" s="38"/>
      <c r="H380" s="114"/>
    </row>
    <row r="381" spans="1:8" customFormat="1" ht="60.75" x14ac:dyDescent="0.2">
      <c r="A381" s="35">
        <f>A376+1</f>
        <v>115</v>
      </c>
      <c r="B381" s="49" t="s">
        <v>171</v>
      </c>
      <c r="C381" s="66" t="s">
        <v>176</v>
      </c>
      <c r="D381" s="67"/>
      <c r="E381" s="127" t="s">
        <v>243</v>
      </c>
      <c r="F381" s="46">
        <v>44722</v>
      </c>
      <c r="G381" s="38">
        <v>27672.400000000001</v>
      </c>
      <c r="H381" s="114"/>
    </row>
    <row r="382" spans="1:8" customFormat="1" ht="20.25" x14ac:dyDescent="0.2">
      <c r="A382" s="52"/>
      <c r="B382" s="49" t="s">
        <v>155</v>
      </c>
      <c r="C382" s="66" t="s">
        <v>156</v>
      </c>
      <c r="D382" s="67">
        <v>3</v>
      </c>
      <c r="E382" s="59"/>
      <c r="F382" s="54"/>
      <c r="G382" s="38"/>
      <c r="H382" s="114"/>
    </row>
    <row r="383" spans="1:8" customFormat="1" ht="20.25" x14ac:dyDescent="0.2">
      <c r="A383" s="52"/>
      <c r="B383" s="49" t="s">
        <v>151</v>
      </c>
      <c r="C383" s="66" t="s">
        <v>152</v>
      </c>
      <c r="D383" s="67">
        <v>2</v>
      </c>
      <c r="E383" s="59"/>
      <c r="F383" s="54"/>
      <c r="G383" s="38"/>
      <c r="H383" s="114"/>
    </row>
    <row r="384" spans="1:8" customFormat="1" ht="20.25" x14ac:dyDescent="0.2">
      <c r="A384" s="52"/>
      <c r="B384" s="49" t="s">
        <v>153</v>
      </c>
      <c r="C384" s="66" t="s">
        <v>154</v>
      </c>
      <c r="D384" s="67">
        <v>2</v>
      </c>
      <c r="E384" s="59"/>
      <c r="F384" s="54"/>
      <c r="G384" s="38"/>
      <c r="H384" s="114"/>
    </row>
    <row r="385" spans="1:16" customFormat="1" ht="20.25" x14ac:dyDescent="0.2">
      <c r="A385" s="60"/>
      <c r="B385" s="49"/>
      <c r="C385" s="66"/>
      <c r="D385" s="67"/>
      <c r="E385" s="61"/>
      <c r="F385" s="64"/>
      <c r="G385" s="38"/>
      <c r="H385" s="114"/>
    </row>
    <row r="386" spans="1:16" customFormat="1" ht="60.75" x14ac:dyDescent="0.2">
      <c r="A386" s="35">
        <f>A381+1</f>
        <v>116</v>
      </c>
      <c r="B386" s="49" t="s">
        <v>171</v>
      </c>
      <c r="C386" s="66" t="s">
        <v>177</v>
      </c>
      <c r="D386" s="67"/>
      <c r="E386" s="127" t="s">
        <v>243</v>
      </c>
      <c r="F386" s="46">
        <v>44722</v>
      </c>
      <c r="G386" s="38">
        <v>27672.400000000001</v>
      </c>
      <c r="H386" s="114"/>
    </row>
    <row r="387" spans="1:16" customFormat="1" ht="20.25" x14ac:dyDescent="0.2">
      <c r="A387" s="52"/>
      <c r="B387" s="49" t="s">
        <v>155</v>
      </c>
      <c r="C387" s="66" t="s">
        <v>156</v>
      </c>
      <c r="D387" s="67">
        <v>3</v>
      </c>
      <c r="E387" s="59"/>
      <c r="F387" s="54"/>
      <c r="G387" s="38"/>
      <c r="H387" s="114"/>
    </row>
    <row r="388" spans="1:16" customFormat="1" ht="20.25" x14ac:dyDescent="0.2">
      <c r="A388" s="52"/>
      <c r="B388" s="49" t="s">
        <v>151</v>
      </c>
      <c r="C388" s="66" t="s">
        <v>152</v>
      </c>
      <c r="D388" s="67">
        <v>2</v>
      </c>
      <c r="E388" s="59"/>
      <c r="F388" s="54"/>
      <c r="G388" s="38"/>
      <c r="H388" s="114"/>
    </row>
    <row r="389" spans="1:16" customFormat="1" ht="20.25" x14ac:dyDescent="0.2">
      <c r="A389" s="52"/>
      <c r="B389" s="49" t="s">
        <v>153</v>
      </c>
      <c r="C389" s="66" t="s">
        <v>154</v>
      </c>
      <c r="D389" s="67">
        <v>2</v>
      </c>
      <c r="E389" s="59"/>
      <c r="F389" s="54"/>
      <c r="G389" s="38"/>
      <c r="H389" s="114"/>
    </row>
    <row r="390" spans="1:16" customFormat="1" ht="20.25" x14ac:dyDescent="0.2">
      <c r="A390" s="60"/>
      <c r="B390" s="49"/>
      <c r="C390" s="66"/>
      <c r="D390" s="67"/>
      <c r="E390" s="61"/>
      <c r="F390" s="64"/>
      <c r="G390" s="38"/>
      <c r="H390" s="114"/>
    </row>
    <row r="391" spans="1:16" customFormat="1" ht="60.75" x14ac:dyDescent="0.2">
      <c r="A391" s="35">
        <f>A386+1</f>
        <v>117</v>
      </c>
      <c r="B391" s="49" t="s">
        <v>171</v>
      </c>
      <c r="C391" s="66" t="s">
        <v>178</v>
      </c>
      <c r="D391" s="67"/>
      <c r="E391" s="127" t="s">
        <v>243</v>
      </c>
      <c r="F391" s="46">
        <v>44722</v>
      </c>
      <c r="G391" s="38">
        <v>27672.400000000001</v>
      </c>
      <c r="H391" s="114"/>
    </row>
    <row r="392" spans="1:16" customFormat="1" ht="20.25" x14ac:dyDescent="0.2">
      <c r="A392" s="52"/>
      <c r="B392" s="49" t="s">
        <v>155</v>
      </c>
      <c r="C392" s="66" t="s">
        <v>156</v>
      </c>
      <c r="D392" s="67">
        <v>3</v>
      </c>
      <c r="E392" s="59"/>
      <c r="F392" s="54"/>
      <c r="G392" s="38"/>
      <c r="H392" s="114"/>
    </row>
    <row r="393" spans="1:16" customFormat="1" ht="20.25" x14ac:dyDescent="0.2">
      <c r="A393" s="52"/>
      <c r="B393" s="49" t="s">
        <v>151</v>
      </c>
      <c r="C393" s="66" t="s">
        <v>152</v>
      </c>
      <c r="D393" s="67">
        <v>2</v>
      </c>
      <c r="E393" s="59"/>
      <c r="F393" s="54"/>
      <c r="G393" s="38"/>
      <c r="H393" s="114"/>
    </row>
    <row r="394" spans="1:16" customFormat="1" ht="20.25" x14ac:dyDescent="0.2">
      <c r="A394" s="52"/>
      <c r="B394" s="49" t="s">
        <v>153</v>
      </c>
      <c r="C394" s="66" t="s">
        <v>154</v>
      </c>
      <c r="D394" s="67">
        <v>2</v>
      </c>
      <c r="E394" s="59"/>
      <c r="F394" s="54"/>
      <c r="G394" s="38"/>
      <c r="H394" s="114"/>
    </row>
    <row r="395" spans="1:16" s="10" customFormat="1" ht="40.5" customHeight="1" x14ac:dyDescent="0.2">
      <c r="A395" s="89"/>
      <c r="B395" s="98" t="s">
        <v>234</v>
      </c>
      <c r="C395" s="91"/>
      <c r="D395" s="99">
        <v>5</v>
      </c>
      <c r="E395" s="92"/>
      <c r="F395" s="92"/>
      <c r="G395" s="84"/>
      <c r="H395" s="114"/>
      <c r="I395" s="9"/>
      <c r="J395" s="9"/>
      <c r="K395" s="9"/>
      <c r="L395" s="9"/>
      <c r="M395" s="9"/>
      <c r="N395" s="9"/>
      <c r="O395" s="9"/>
      <c r="P395" s="9"/>
    </row>
    <row r="396" spans="1:16" s="10" customFormat="1" ht="40.5" customHeight="1" x14ac:dyDescent="0.2">
      <c r="A396" s="35">
        <f>A391+1</f>
        <v>118</v>
      </c>
      <c r="B396" s="49" t="s">
        <v>241</v>
      </c>
      <c r="C396" s="66" t="s">
        <v>209</v>
      </c>
      <c r="E396" s="70">
        <v>44428</v>
      </c>
      <c r="F396" s="46">
        <v>44722</v>
      </c>
      <c r="G396" s="38">
        <v>981289.45384615392</v>
      </c>
      <c r="H396" s="114"/>
      <c r="I396" s="9"/>
      <c r="J396" s="9"/>
      <c r="K396" s="9"/>
      <c r="L396" s="9"/>
      <c r="M396" s="9"/>
      <c r="N396" s="9"/>
      <c r="O396" s="9"/>
      <c r="P396" s="9"/>
    </row>
    <row r="397" spans="1:16" s="10" customFormat="1" ht="40.5" customHeight="1" x14ac:dyDescent="0.2">
      <c r="A397" s="35"/>
      <c r="B397" s="49" t="s">
        <v>180</v>
      </c>
      <c r="C397" s="66" t="s">
        <v>195</v>
      </c>
      <c r="D397" s="67">
        <v>1</v>
      </c>
      <c r="E397" s="50"/>
      <c r="F397" s="71"/>
      <c r="G397" s="51"/>
      <c r="H397" s="114"/>
      <c r="I397" s="9"/>
      <c r="J397" s="9"/>
      <c r="K397" s="9"/>
      <c r="L397" s="9"/>
      <c r="M397" s="9"/>
      <c r="N397" s="9"/>
      <c r="O397" s="9"/>
      <c r="P397" s="9"/>
    </row>
    <row r="398" spans="1:16" s="10" customFormat="1" ht="40.5" customHeight="1" x14ac:dyDescent="0.2">
      <c r="A398" s="35"/>
      <c r="B398" s="49" t="s">
        <v>181</v>
      </c>
      <c r="C398" s="66" t="s">
        <v>196</v>
      </c>
      <c r="D398" s="67">
        <v>7</v>
      </c>
      <c r="E398" s="50"/>
      <c r="F398" s="71"/>
      <c r="G398" s="51"/>
      <c r="H398" s="114"/>
      <c r="I398" s="9"/>
      <c r="J398" s="9"/>
      <c r="K398" s="9"/>
      <c r="L398" s="9"/>
      <c r="M398" s="9"/>
      <c r="N398" s="9"/>
      <c r="O398" s="9"/>
      <c r="P398" s="9"/>
    </row>
    <row r="399" spans="1:16" s="10" customFormat="1" ht="40.5" customHeight="1" x14ac:dyDescent="0.2">
      <c r="A399" s="35"/>
      <c r="B399" s="49" t="s">
        <v>181</v>
      </c>
      <c r="C399" s="66" t="s">
        <v>196</v>
      </c>
      <c r="D399" s="67">
        <v>15</v>
      </c>
      <c r="E399" s="50"/>
      <c r="F399" s="71"/>
      <c r="G399" s="51"/>
      <c r="H399" s="114"/>
      <c r="I399" s="9"/>
      <c r="J399" s="9"/>
      <c r="K399" s="9"/>
      <c r="L399" s="9"/>
      <c r="M399" s="9"/>
      <c r="N399" s="9"/>
      <c r="O399" s="9"/>
      <c r="P399" s="9"/>
    </row>
    <row r="400" spans="1:16" s="10" customFormat="1" ht="40.5" customHeight="1" x14ac:dyDescent="0.2">
      <c r="A400" s="35"/>
      <c r="B400" s="49" t="s">
        <v>182</v>
      </c>
      <c r="C400" s="66" t="s">
        <v>197</v>
      </c>
      <c r="D400" s="67">
        <v>1</v>
      </c>
      <c r="E400" s="50"/>
      <c r="F400" s="71"/>
      <c r="G400" s="51"/>
      <c r="H400" s="114"/>
      <c r="I400" s="9"/>
      <c r="J400" s="9"/>
      <c r="K400" s="9"/>
      <c r="L400" s="9"/>
      <c r="M400" s="9"/>
      <c r="N400" s="9"/>
      <c r="O400" s="9"/>
      <c r="P400" s="9"/>
    </row>
    <row r="401" spans="1:16" s="10" customFormat="1" ht="40.5" customHeight="1" x14ac:dyDescent="0.2">
      <c r="A401" s="35"/>
      <c r="B401" s="49" t="s">
        <v>183</v>
      </c>
      <c r="C401" s="66" t="s">
        <v>198</v>
      </c>
      <c r="D401" s="67">
        <v>5</v>
      </c>
      <c r="E401" s="50"/>
      <c r="F401" s="71"/>
      <c r="G401" s="51"/>
      <c r="H401" s="114"/>
      <c r="I401" s="9"/>
      <c r="J401" s="9"/>
      <c r="K401" s="9"/>
      <c r="L401" s="9"/>
      <c r="M401" s="9"/>
      <c r="N401" s="9"/>
      <c r="O401" s="9"/>
      <c r="P401" s="9"/>
    </row>
    <row r="402" spans="1:16" s="10" customFormat="1" ht="40.5" customHeight="1" x14ac:dyDescent="0.2">
      <c r="A402" s="35"/>
      <c r="B402" s="49" t="s">
        <v>184</v>
      </c>
      <c r="C402" s="66" t="s">
        <v>199</v>
      </c>
      <c r="D402" s="67">
        <v>2</v>
      </c>
      <c r="E402" s="50"/>
      <c r="F402" s="71"/>
      <c r="G402" s="51"/>
      <c r="H402" s="114"/>
      <c r="I402" s="9"/>
      <c r="J402" s="9"/>
      <c r="K402" s="9"/>
      <c r="L402" s="9"/>
      <c r="M402" s="9"/>
      <c r="N402" s="9"/>
      <c r="O402" s="9"/>
      <c r="P402" s="9"/>
    </row>
    <row r="403" spans="1:16" s="10" customFormat="1" ht="40.5" customHeight="1" x14ac:dyDescent="0.2">
      <c r="A403" s="35"/>
      <c r="B403" s="49" t="s">
        <v>181</v>
      </c>
      <c r="C403" s="66" t="s">
        <v>196</v>
      </c>
      <c r="D403" s="67">
        <v>12</v>
      </c>
      <c r="E403" s="50"/>
      <c r="F403" s="71"/>
      <c r="G403" s="51"/>
      <c r="H403" s="114"/>
      <c r="I403" s="9"/>
      <c r="J403" s="9"/>
      <c r="K403" s="9"/>
      <c r="L403" s="9"/>
      <c r="M403" s="9"/>
      <c r="N403" s="9"/>
      <c r="O403" s="9"/>
      <c r="P403" s="9"/>
    </row>
    <row r="404" spans="1:16" s="10" customFormat="1" ht="40.5" customHeight="1" x14ac:dyDescent="0.2">
      <c r="A404" s="35"/>
      <c r="B404" s="49" t="s">
        <v>184</v>
      </c>
      <c r="C404" s="66" t="s">
        <v>199</v>
      </c>
      <c r="D404" s="67">
        <v>3</v>
      </c>
      <c r="E404" s="50"/>
      <c r="F404" s="71"/>
      <c r="G404" s="51"/>
      <c r="H404" s="114"/>
      <c r="I404" s="9"/>
      <c r="J404" s="9"/>
      <c r="K404" s="9"/>
      <c r="L404" s="9"/>
      <c r="M404" s="9"/>
      <c r="N404" s="9"/>
      <c r="O404" s="9"/>
      <c r="P404" s="9"/>
    </row>
    <row r="405" spans="1:16" s="10" customFormat="1" ht="40.5" customHeight="1" x14ac:dyDescent="0.2">
      <c r="A405" s="35"/>
      <c r="B405" s="49" t="s">
        <v>181</v>
      </c>
      <c r="C405" s="66" t="s">
        <v>196</v>
      </c>
      <c r="D405" s="67">
        <v>12</v>
      </c>
      <c r="E405" s="50"/>
      <c r="F405" s="71"/>
      <c r="G405" s="51"/>
      <c r="H405" s="114"/>
      <c r="I405" s="9"/>
      <c r="J405" s="9"/>
      <c r="K405" s="9"/>
      <c r="L405" s="9"/>
      <c r="M405" s="9"/>
      <c r="N405" s="9"/>
      <c r="O405" s="9"/>
      <c r="P405" s="9"/>
    </row>
    <row r="406" spans="1:16" s="10" customFormat="1" ht="40.5" customHeight="1" x14ac:dyDescent="0.2">
      <c r="A406" s="35"/>
      <c r="B406" s="49" t="s">
        <v>185</v>
      </c>
      <c r="C406" s="66" t="s">
        <v>200</v>
      </c>
      <c r="D406" s="67">
        <v>3</v>
      </c>
      <c r="E406" s="50"/>
      <c r="F406" s="71"/>
      <c r="G406" s="51"/>
      <c r="H406" s="114"/>
      <c r="I406" s="9"/>
      <c r="J406" s="9"/>
      <c r="K406" s="9"/>
      <c r="L406" s="9"/>
      <c r="M406" s="9"/>
      <c r="N406" s="9"/>
      <c r="O406" s="9"/>
      <c r="P406" s="9"/>
    </row>
    <row r="407" spans="1:16" s="10" customFormat="1" ht="40.5" customHeight="1" x14ac:dyDescent="0.2">
      <c r="A407" s="35"/>
      <c r="B407" s="49" t="s">
        <v>186</v>
      </c>
      <c r="C407" s="66" t="s">
        <v>201</v>
      </c>
      <c r="D407" s="67">
        <v>1</v>
      </c>
      <c r="E407" s="50"/>
      <c r="F407" s="71"/>
      <c r="G407" s="51"/>
      <c r="H407" s="114"/>
      <c r="I407" s="9"/>
      <c r="J407" s="9"/>
      <c r="K407" s="9"/>
      <c r="L407" s="9"/>
      <c r="M407" s="9"/>
      <c r="N407" s="9"/>
      <c r="O407" s="9"/>
      <c r="P407" s="9"/>
    </row>
    <row r="408" spans="1:16" s="10" customFormat="1" ht="40.5" customHeight="1" x14ac:dyDescent="0.2">
      <c r="A408" s="35"/>
      <c r="B408" s="49"/>
      <c r="C408" s="66"/>
      <c r="D408" s="67"/>
      <c r="E408" s="50"/>
      <c r="F408" s="71"/>
      <c r="G408" s="51"/>
      <c r="H408" s="114"/>
      <c r="I408" s="9"/>
      <c r="J408" s="9"/>
      <c r="K408" s="9"/>
      <c r="L408" s="9"/>
      <c r="M408" s="9"/>
      <c r="N408" s="9"/>
      <c r="O408" s="9"/>
      <c r="P408" s="9"/>
    </row>
    <row r="409" spans="1:16" s="10" customFormat="1" ht="40.5" customHeight="1" x14ac:dyDescent="0.2">
      <c r="A409" s="35">
        <f>A396+1</f>
        <v>119</v>
      </c>
      <c r="B409" s="49" t="s">
        <v>240</v>
      </c>
      <c r="C409" s="66" t="s">
        <v>210</v>
      </c>
      <c r="E409" s="70">
        <v>44428</v>
      </c>
      <c r="F409" s="46">
        <v>44722</v>
      </c>
      <c r="G409" s="51">
        <v>1758941.4876923077</v>
      </c>
      <c r="H409" s="114"/>
      <c r="I409" s="9"/>
      <c r="J409" s="9"/>
      <c r="K409" s="9"/>
      <c r="L409" s="9"/>
      <c r="M409" s="9"/>
      <c r="N409" s="9"/>
      <c r="O409" s="9"/>
      <c r="P409" s="9"/>
    </row>
    <row r="410" spans="1:16" s="10" customFormat="1" ht="40.5" customHeight="1" x14ac:dyDescent="0.2">
      <c r="A410" s="35"/>
      <c r="B410" s="49" t="s">
        <v>187</v>
      </c>
      <c r="C410" s="66" t="s">
        <v>202</v>
      </c>
      <c r="D410" s="67">
        <v>1</v>
      </c>
      <c r="E410" s="50"/>
      <c r="F410" s="71"/>
      <c r="G410" s="51"/>
      <c r="H410" s="114"/>
      <c r="I410" s="9"/>
      <c r="J410" s="9"/>
      <c r="K410" s="9"/>
      <c r="L410" s="9"/>
      <c r="M410" s="9"/>
      <c r="N410" s="9"/>
      <c r="O410" s="9"/>
      <c r="P410" s="9"/>
    </row>
    <row r="411" spans="1:16" s="10" customFormat="1" ht="40.5" customHeight="1" x14ac:dyDescent="0.2">
      <c r="A411" s="35"/>
      <c r="B411" s="49" t="s">
        <v>181</v>
      </c>
      <c r="C411" s="66" t="s">
        <v>196</v>
      </c>
      <c r="D411" s="67">
        <v>15</v>
      </c>
      <c r="E411" s="50"/>
      <c r="F411" s="71"/>
      <c r="G411" s="51"/>
      <c r="H411" s="114"/>
      <c r="I411" s="9"/>
      <c r="J411" s="9"/>
      <c r="K411" s="9"/>
      <c r="L411" s="9"/>
      <c r="M411" s="9"/>
      <c r="N411" s="9"/>
      <c r="O411" s="9"/>
      <c r="P411" s="9"/>
    </row>
    <row r="412" spans="1:16" s="10" customFormat="1" ht="40.5" customHeight="1" x14ac:dyDescent="0.2">
      <c r="A412" s="35"/>
      <c r="B412" s="49" t="s">
        <v>186</v>
      </c>
      <c r="C412" s="66" t="s">
        <v>201</v>
      </c>
      <c r="D412" s="67">
        <v>1</v>
      </c>
      <c r="E412" s="50"/>
      <c r="F412" s="71"/>
      <c r="G412" s="51"/>
      <c r="H412" s="114"/>
      <c r="I412" s="9"/>
      <c r="J412" s="9"/>
      <c r="K412" s="9"/>
      <c r="L412" s="9"/>
      <c r="M412" s="9"/>
      <c r="N412" s="9"/>
      <c r="O412" s="9"/>
      <c r="P412" s="9"/>
    </row>
    <row r="413" spans="1:16" s="10" customFormat="1" ht="40.5" customHeight="1" x14ac:dyDescent="0.2">
      <c r="A413" s="35"/>
      <c r="B413" s="49" t="s">
        <v>182</v>
      </c>
      <c r="C413" s="66" t="s">
        <v>197</v>
      </c>
      <c r="D413" s="67">
        <v>1</v>
      </c>
      <c r="E413" s="50"/>
      <c r="F413" s="71"/>
      <c r="G413" s="51"/>
      <c r="H413" s="114"/>
      <c r="I413" s="9"/>
      <c r="J413" s="9"/>
      <c r="K413" s="9"/>
      <c r="L413" s="9"/>
      <c r="M413" s="9"/>
      <c r="N413" s="9"/>
      <c r="O413" s="9"/>
      <c r="P413" s="9"/>
    </row>
    <row r="414" spans="1:16" s="10" customFormat="1" ht="40.5" customHeight="1" x14ac:dyDescent="0.2">
      <c r="A414" s="35"/>
      <c r="B414" s="49" t="s">
        <v>188</v>
      </c>
      <c r="C414" s="66" t="s">
        <v>203</v>
      </c>
      <c r="D414" s="67">
        <v>10</v>
      </c>
      <c r="E414" s="50"/>
      <c r="F414" s="71"/>
      <c r="G414" s="51"/>
      <c r="H414" s="114"/>
      <c r="I414" s="9"/>
      <c r="J414" s="9"/>
      <c r="K414" s="9"/>
      <c r="L414" s="9"/>
      <c r="M414" s="9"/>
      <c r="N414" s="9"/>
      <c r="O414" s="9"/>
      <c r="P414" s="9"/>
    </row>
    <row r="415" spans="1:16" s="10" customFormat="1" ht="40.5" customHeight="1" x14ac:dyDescent="0.2">
      <c r="A415" s="35"/>
      <c r="B415" s="49" t="s">
        <v>184</v>
      </c>
      <c r="C415" s="66" t="s">
        <v>199</v>
      </c>
      <c r="D415" s="67">
        <v>5</v>
      </c>
      <c r="E415" s="50"/>
      <c r="F415" s="71"/>
      <c r="G415" s="51"/>
      <c r="H415" s="114"/>
      <c r="I415" s="9"/>
      <c r="J415" s="9"/>
      <c r="K415" s="9"/>
      <c r="L415" s="9"/>
      <c r="M415" s="9"/>
      <c r="N415" s="9"/>
      <c r="O415" s="9"/>
      <c r="P415" s="9"/>
    </row>
    <row r="416" spans="1:16" s="10" customFormat="1" ht="40.5" customHeight="1" x14ac:dyDescent="0.2">
      <c r="A416" s="35"/>
      <c r="B416" s="49" t="s">
        <v>181</v>
      </c>
      <c r="C416" s="66" t="s">
        <v>196</v>
      </c>
      <c r="D416" s="67">
        <v>15</v>
      </c>
      <c r="E416" s="50"/>
      <c r="F416" s="71"/>
      <c r="G416" s="51"/>
      <c r="H416" s="114"/>
      <c r="I416" s="9"/>
      <c r="J416" s="9"/>
      <c r="K416" s="9"/>
      <c r="L416" s="9"/>
      <c r="M416" s="9"/>
      <c r="N416" s="9"/>
      <c r="O416" s="9"/>
      <c r="P416" s="9"/>
    </row>
    <row r="417" spans="1:16" s="10" customFormat="1" ht="40.5" customHeight="1" x14ac:dyDescent="0.2">
      <c r="A417" s="35"/>
      <c r="B417" s="49" t="s">
        <v>181</v>
      </c>
      <c r="C417" s="66" t="s">
        <v>196</v>
      </c>
      <c r="D417" s="67">
        <v>15</v>
      </c>
      <c r="E417" s="50"/>
      <c r="F417" s="71"/>
      <c r="G417" s="51"/>
      <c r="H417" s="114"/>
      <c r="I417" s="9"/>
      <c r="J417" s="9"/>
      <c r="K417" s="9"/>
      <c r="L417" s="9"/>
      <c r="M417" s="9"/>
      <c r="N417" s="9"/>
      <c r="O417" s="9"/>
      <c r="P417" s="9"/>
    </row>
    <row r="418" spans="1:16" s="10" customFormat="1" ht="40.5" customHeight="1" x14ac:dyDescent="0.2">
      <c r="A418" s="35"/>
      <c r="B418" s="49" t="s">
        <v>181</v>
      </c>
      <c r="C418" s="66" t="s">
        <v>196</v>
      </c>
      <c r="D418" s="67">
        <v>15</v>
      </c>
      <c r="E418" s="50"/>
      <c r="F418" s="71"/>
      <c r="G418" s="51"/>
      <c r="H418" s="114"/>
      <c r="I418" s="9"/>
      <c r="J418" s="9"/>
      <c r="K418" s="9"/>
      <c r="L418" s="9"/>
      <c r="M418" s="9"/>
      <c r="N418" s="9"/>
      <c r="O418" s="9"/>
      <c r="P418" s="9"/>
    </row>
    <row r="419" spans="1:16" s="10" customFormat="1" ht="40.5" customHeight="1" x14ac:dyDescent="0.2">
      <c r="A419" s="35"/>
      <c r="B419" s="49" t="s">
        <v>181</v>
      </c>
      <c r="C419" s="66" t="s">
        <v>196</v>
      </c>
      <c r="D419" s="67">
        <v>15</v>
      </c>
      <c r="E419" s="50"/>
      <c r="F419" s="71"/>
      <c r="G419" s="51"/>
      <c r="H419" s="114"/>
      <c r="I419" s="9"/>
      <c r="J419" s="9"/>
      <c r="K419" s="9"/>
      <c r="L419" s="9"/>
      <c r="M419" s="9"/>
      <c r="N419" s="9"/>
      <c r="O419" s="9"/>
      <c r="P419" s="9"/>
    </row>
    <row r="420" spans="1:16" s="10" customFormat="1" ht="40.5" customHeight="1" x14ac:dyDescent="0.2">
      <c r="A420" s="35"/>
      <c r="B420" s="49" t="s">
        <v>181</v>
      </c>
      <c r="C420" s="66" t="s">
        <v>196</v>
      </c>
      <c r="D420" s="67">
        <v>10</v>
      </c>
      <c r="E420" s="50"/>
      <c r="F420" s="71"/>
      <c r="G420" s="51"/>
      <c r="H420" s="114"/>
      <c r="I420" s="9"/>
      <c r="J420" s="9"/>
      <c r="K420" s="9"/>
      <c r="L420" s="9"/>
      <c r="M420" s="9"/>
      <c r="N420" s="9"/>
      <c r="O420" s="9"/>
      <c r="P420" s="9"/>
    </row>
    <row r="421" spans="1:16" s="10" customFormat="1" ht="40.5" customHeight="1" x14ac:dyDescent="0.2">
      <c r="A421" s="35"/>
      <c r="B421" s="49" t="s">
        <v>181</v>
      </c>
      <c r="C421" s="66" t="s">
        <v>196</v>
      </c>
      <c r="D421" s="67">
        <v>15</v>
      </c>
      <c r="E421" s="50"/>
      <c r="F421" s="71"/>
      <c r="G421" s="51"/>
      <c r="H421" s="114"/>
      <c r="I421" s="9"/>
      <c r="J421" s="9"/>
      <c r="K421" s="9"/>
      <c r="L421" s="9"/>
      <c r="M421" s="9"/>
      <c r="N421" s="9"/>
      <c r="O421" s="9"/>
      <c r="P421" s="9"/>
    </row>
    <row r="422" spans="1:16" s="10" customFormat="1" ht="40.5" customHeight="1" x14ac:dyDescent="0.2">
      <c r="A422" s="35"/>
      <c r="B422" s="49" t="s">
        <v>181</v>
      </c>
      <c r="C422" s="66" t="s">
        <v>196</v>
      </c>
      <c r="D422" s="67">
        <v>11</v>
      </c>
      <c r="E422" s="50"/>
      <c r="F422" s="71"/>
      <c r="G422" s="51"/>
      <c r="H422" s="114"/>
      <c r="I422" s="9"/>
      <c r="J422" s="9"/>
      <c r="K422" s="9"/>
      <c r="L422" s="9"/>
      <c r="M422" s="9"/>
      <c r="N422" s="9"/>
      <c r="O422" s="9"/>
      <c r="P422" s="9"/>
    </row>
    <row r="423" spans="1:16" s="10" customFormat="1" ht="40.5" customHeight="1" x14ac:dyDescent="0.2">
      <c r="A423" s="35"/>
      <c r="B423" s="49" t="s">
        <v>181</v>
      </c>
      <c r="C423" s="66" t="s">
        <v>196</v>
      </c>
      <c r="D423" s="67">
        <v>15</v>
      </c>
      <c r="E423" s="50"/>
      <c r="F423" s="71"/>
      <c r="G423" s="51"/>
      <c r="H423" s="114"/>
      <c r="I423" s="9"/>
      <c r="J423" s="9"/>
      <c r="K423" s="9"/>
      <c r="L423" s="9"/>
      <c r="M423" s="9"/>
      <c r="N423" s="9"/>
      <c r="O423" s="9"/>
      <c r="P423" s="9"/>
    </row>
    <row r="424" spans="1:16" s="10" customFormat="1" ht="40.5" customHeight="1" x14ac:dyDescent="0.2">
      <c r="A424" s="35"/>
      <c r="B424" s="49"/>
      <c r="C424" s="66"/>
      <c r="D424" s="67"/>
      <c r="E424" s="50"/>
      <c r="F424" s="71"/>
      <c r="G424" s="51"/>
      <c r="H424" s="114"/>
      <c r="I424" s="9"/>
      <c r="J424" s="9"/>
      <c r="K424" s="9"/>
      <c r="L424" s="9"/>
      <c r="M424" s="9"/>
      <c r="N424" s="9"/>
      <c r="O424" s="9"/>
      <c r="P424" s="9"/>
    </row>
    <row r="425" spans="1:16" s="10" customFormat="1" ht="40.5" customHeight="1" x14ac:dyDescent="0.2">
      <c r="A425" s="35">
        <f>A409+1</f>
        <v>120</v>
      </c>
      <c r="B425" s="49" t="s">
        <v>239</v>
      </c>
      <c r="C425" s="66" t="s">
        <v>211</v>
      </c>
      <c r="E425" s="70">
        <v>44428</v>
      </c>
      <c r="F425" s="46">
        <v>44722</v>
      </c>
      <c r="G425" s="51">
        <v>1933948.7999999998</v>
      </c>
      <c r="H425" s="114"/>
      <c r="I425" s="9"/>
      <c r="J425" s="9"/>
      <c r="K425" s="9"/>
      <c r="L425" s="9"/>
      <c r="M425" s="9"/>
      <c r="N425" s="9"/>
      <c r="O425" s="9"/>
      <c r="P425" s="9"/>
    </row>
    <row r="426" spans="1:16" s="10" customFormat="1" ht="40.5" customHeight="1" x14ac:dyDescent="0.2">
      <c r="A426" s="35"/>
      <c r="B426" s="49" t="s">
        <v>189</v>
      </c>
      <c r="C426" s="66" t="s">
        <v>202</v>
      </c>
      <c r="D426" s="67">
        <v>1</v>
      </c>
      <c r="E426" s="50"/>
      <c r="F426" s="71"/>
      <c r="G426" s="51"/>
      <c r="H426" s="114"/>
      <c r="I426" s="9"/>
      <c r="J426" s="9"/>
      <c r="K426" s="9"/>
      <c r="L426" s="9"/>
      <c r="M426" s="9"/>
      <c r="N426" s="9"/>
      <c r="O426" s="9"/>
      <c r="P426" s="9"/>
    </row>
    <row r="427" spans="1:16" s="10" customFormat="1" ht="40.5" customHeight="1" x14ac:dyDescent="0.2">
      <c r="A427" s="35"/>
      <c r="B427" s="49" t="s">
        <v>188</v>
      </c>
      <c r="C427" s="66" t="s">
        <v>203</v>
      </c>
      <c r="D427" s="67">
        <v>4</v>
      </c>
      <c r="E427" s="50"/>
      <c r="F427" s="71"/>
      <c r="G427" s="51"/>
      <c r="H427" s="114"/>
      <c r="I427" s="9"/>
      <c r="J427" s="9"/>
      <c r="K427" s="9"/>
      <c r="L427" s="9"/>
      <c r="M427" s="9"/>
      <c r="N427" s="9"/>
      <c r="O427" s="9"/>
      <c r="P427" s="9"/>
    </row>
    <row r="428" spans="1:16" s="10" customFormat="1" ht="40.5" customHeight="1" x14ac:dyDescent="0.2">
      <c r="A428" s="35"/>
      <c r="B428" s="49" t="s">
        <v>181</v>
      </c>
      <c r="C428" s="66" t="s">
        <v>196</v>
      </c>
      <c r="D428" s="67">
        <v>42</v>
      </c>
      <c r="E428" s="50"/>
      <c r="F428" s="71"/>
      <c r="G428" s="51"/>
      <c r="H428" s="114"/>
      <c r="I428" s="9"/>
      <c r="J428" s="9"/>
      <c r="K428" s="9"/>
      <c r="L428" s="9"/>
      <c r="M428" s="9"/>
      <c r="N428" s="9"/>
      <c r="O428" s="9"/>
      <c r="P428" s="9"/>
    </row>
    <row r="429" spans="1:16" s="10" customFormat="1" ht="40.5" customHeight="1" x14ac:dyDescent="0.2">
      <c r="A429" s="35"/>
      <c r="B429" s="49" t="s">
        <v>190</v>
      </c>
      <c r="C429" s="66" t="s">
        <v>204</v>
      </c>
      <c r="D429" s="67">
        <v>10</v>
      </c>
      <c r="E429" s="50"/>
      <c r="F429" s="71"/>
      <c r="G429" s="51"/>
      <c r="H429" s="114"/>
      <c r="I429" s="9"/>
      <c r="J429" s="9"/>
      <c r="K429" s="9"/>
      <c r="L429" s="9"/>
      <c r="M429" s="9"/>
      <c r="N429" s="9"/>
      <c r="O429" s="9"/>
      <c r="P429" s="9"/>
    </row>
    <row r="430" spans="1:16" s="10" customFormat="1" ht="40.5" customHeight="1" x14ac:dyDescent="0.2">
      <c r="A430" s="35"/>
      <c r="B430" s="49" t="s">
        <v>184</v>
      </c>
      <c r="C430" s="66" t="s">
        <v>199</v>
      </c>
      <c r="D430" s="67">
        <v>5</v>
      </c>
      <c r="E430" s="50"/>
      <c r="F430" s="71"/>
      <c r="G430" s="51"/>
      <c r="H430" s="114"/>
      <c r="I430" s="9"/>
      <c r="J430" s="9"/>
      <c r="K430" s="9"/>
      <c r="L430" s="9"/>
      <c r="M430" s="9"/>
      <c r="N430" s="9"/>
      <c r="O430" s="9"/>
      <c r="P430" s="9"/>
    </row>
    <row r="431" spans="1:16" s="10" customFormat="1" ht="40.5" customHeight="1" x14ac:dyDescent="0.2">
      <c r="A431" s="35"/>
      <c r="B431" s="49" t="s">
        <v>182</v>
      </c>
      <c r="C431" s="66" t="s">
        <v>197</v>
      </c>
      <c r="D431" s="67">
        <v>1</v>
      </c>
      <c r="E431" s="50"/>
      <c r="F431" s="71"/>
      <c r="G431" s="51"/>
      <c r="H431" s="114"/>
      <c r="I431" s="9"/>
      <c r="J431" s="9"/>
      <c r="K431" s="9"/>
      <c r="L431" s="9"/>
      <c r="M431" s="9"/>
      <c r="N431" s="9"/>
      <c r="O431" s="9"/>
      <c r="P431" s="9"/>
    </row>
    <row r="432" spans="1:16" s="10" customFormat="1" ht="40.5" customHeight="1" x14ac:dyDescent="0.2">
      <c r="A432" s="35"/>
      <c r="B432" s="49" t="s">
        <v>186</v>
      </c>
      <c r="C432" s="66" t="s">
        <v>201</v>
      </c>
      <c r="D432" s="67">
        <v>1</v>
      </c>
      <c r="E432" s="50"/>
      <c r="F432" s="71"/>
      <c r="G432" s="51"/>
      <c r="H432" s="114"/>
      <c r="I432" s="9"/>
      <c r="J432" s="9"/>
      <c r="K432" s="9"/>
      <c r="L432" s="9"/>
      <c r="M432" s="9"/>
      <c r="N432" s="9"/>
      <c r="O432" s="9"/>
      <c r="P432" s="9"/>
    </row>
    <row r="433" spans="1:16" s="10" customFormat="1" ht="40.5" customHeight="1" x14ac:dyDescent="0.2">
      <c r="A433" s="35"/>
      <c r="B433" s="49"/>
      <c r="C433" s="66"/>
      <c r="D433" s="67"/>
      <c r="E433" s="50"/>
      <c r="F433" s="71"/>
      <c r="G433" s="51"/>
      <c r="H433" s="114"/>
      <c r="I433" s="9"/>
      <c r="J433" s="9"/>
      <c r="K433" s="9"/>
      <c r="L433" s="9"/>
      <c r="M433" s="9"/>
      <c r="N433" s="9"/>
      <c r="O433" s="9"/>
      <c r="P433" s="9"/>
    </row>
    <row r="434" spans="1:16" s="10" customFormat="1" ht="40.5" customHeight="1" x14ac:dyDescent="0.2">
      <c r="A434" s="35">
        <f>+A425+1</f>
        <v>121</v>
      </c>
      <c r="B434" s="49" t="s">
        <v>238</v>
      </c>
      <c r="C434" s="66" t="s">
        <v>212</v>
      </c>
      <c r="E434" s="70">
        <v>44428</v>
      </c>
      <c r="F434" s="46">
        <v>44722</v>
      </c>
      <c r="G434" s="51">
        <v>17711.335384615384</v>
      </c>
      <c r="H434" s="114"/>
      <c r="I434" s="9"/>
      <c r="J434" s="9"/>
      <c r="K434" s="9"/>
      <c r="L434" s="9"/>
      <c r="M434" s="9"/>
      <c r="N434" s="9"/>
      <c r="O434" s="9"/>
      <c r="P434" s="9"/>
    </row>
    <row r="435" spans="1:16" s="10" customFormat="1" ht="40.5" customHeight="1" x14ac:dyDescent="0.2">
      <c r="A435" s="35"/>
      <c r="B435" s="49" t="s">
        <v>191</v>
      </c>
      <c r="C435" s="66" t="s">
        <v>205</v>
      </c>
      <c r="D435" s="67">
        <v>1</v>
      </c>
      <c r="E435" s="50"/>
      <c r="F435" s="71"/>
      <c r="G435" s="51"/>
      <c r="H435" s="114"/>
      <c r="I435" s="9"/>
      <c r="J435" s="9"/>
      <c r="K435" s="9"/>
      <c r="L435" s="9"/>
      <c r="M435" s="9"/>
      <c r="N435" s="9"/>
      <c r="O435" s="9"/>
      <c r="P435" s="9"/>
    </row>
    <row r="436" spans="1:16" s="10" customFormat="1" ht="40.5" customHeight="1" x14ac:dyDescent="0.2">
      <c r="A436" s="35"/>
      <c r="B436" s="49" t="s">
        <v>192</v>
      </c>
      <c r="C436" s="66" t="s">
        <v>206</v>
      </c>
      <c r="D436" s="67">
        <v>15</v>
      </c>
      <c r="E436" s="50"/>
      <c r="F436" s="71"/>
      <c r="G436" s="51"/>
      <c r="H436" s="114"/>
      <c r="I436" s="9"/>
      <c r="J436" s="9"/>
      <c r="K436" s="9"/>
      <c r="L436" s="9"/>
      <c r="M436" s="9"/>
      <c r="N436" s="9"/>
      <c r="O436" s="9"/>
      <c r="P436" s="9"/>
    </row>
    <row r="437" spans="1:16" s="10" customFormat="1" ht="40.5" customHeight="1" x14ac:dyDescent="0.2">
      <c r="A437" s="35"/>
      <c r="B437" s="49" t="s">
        <v>192</v>
      </c>
      <c r="C437" s="66" t="s">
        <v>206</v>
      </c>
      <c r="D437" s="67">
        <v>5</v>
      </c>
      <c r="E437" s="50"/>
      <c r="F437" s="71"/>
      <c r="G437" s="51"/>
      <c r="H437" s="114"/>
      <c r="I437" s="9"/>
      <c r="J437" s="9"/>
      <c r="K437" s="9"/>
      <c r="L437" s="9"/>
      <c r="M437" s="9"/>
      <c r="N437" s="9"/>
      <c r="O437" s="9"/>
      <c r="P437" s="9"/>
    </row>
    <row r="438" spans="1:16" s="10" customFormat="1" ht="40.5" customHeight="1" x14ac:dyDescent="0.2">
      <c r="A438" s="35"/>
      <c r="B438" s="49" t="s">
        <v>193</v>
      </c>
      <c r="C438" s="66" t="s">
        <v>207</v>
      </c>
      <c r="D438" s="67">
        <v>1</v>
      </c>
      <c r="E438" s="50"/>
      <c r="F438" s="71"/>
      <c r="G438" s="51"/>
      <c r="H438" s="114"/>
      <c r="I438" s="9"/>
      <c r="J438" s="9"/>
      <c r="K438" s="9"/>
      <c r="L438" s="9"/>
      <c r="M438" s="9"/>
      <c r="N438" s="9"/>
      <c r="O438" s="9"/>
      <c r="P438" s="9"/>
    </row>
    <row r="439" spans="1:16" s="10" customFormat="1" ht="40.5" customHeight="1" x14ac:dyDescent="0.2">
      <c r="A439" s="35"/>
      <c r="B439" s="49" t="s">
        <v>194</v>
      </c>
      <c r="C439" s="66" t="s">
        <v>208</v>
      </c>
      <c r="D439" s="67">
        <v>1</v>
      </c>
      <c r="E439" s="50"/>
      <c r="F439" s="71"/>
      <c r="G439" s="51"/>
      <c r="H439" s="114"/>
      <c r="I439" s="9"/>
      <c r="J439" s="9"/>
      <c r="K439" s="9"/>
      <c r="L439" s="9"/>
      <c r="M439" s="9"/>
      <c r="N439" s="9"/>
      <c r="O439" s="9"/>
      <c r="P439" s="9"/>
    </row>
    <row r="440" spans="1:16" s="10" customFormat="1" ht="40.5" customHeight="1" x14ac:dyDescent="0.2">
      <c r="A440" s="35"/>
      <c r="B440" s="49"/>
      <c r="C440" s="66"/>
      <c r="D440" s="67"/>
      <c r="E440" s="50"/>
      <c r="F440" s="71"/>
      <c r="G440" s="51"/>
      <c r="H440" s="114"/>
      <c r="I440" s="9"/>
      <c r="J440" s="9"/>
      <c r="K440" s="9"/>
      <c r="L440" s="9"/>
      <c r="M440" s="9"/>
      <c r="N440" s="9"/>
      <c r="O440" s="9"/>
      <c r="P440" s="9"/>
    </row>
    <row r="441" spans="1:16" s="10" customFormat="1" ht="63.75" customHeight="1" x14ac:dyDescent="0.2">
      <c r="A441" s="35">
        <f>A434+1</f>
        <v>122</v>
      </c>
      <c r="B441" s="49" t="s">
        <v>237</v>
      </c>
      <c r="C441" s="66" t="s">
        <v>179</v>
      </c>
      <c r="D441" s="67"/>
      <c r="E441" s="127" t="s">
        <v>243</v>
      </c>
      <c r="F441" s="46">
        <v>44722</v>
      </c>
      <c r="G441" s="38">
        <v>287224.49</v>
      </c>
      <c r="H441" s="114"/>
      <c r="I441" s="9"/>
      <c r="J441" s="9"/>
      <c r="K441" s="9"/>
      <c r="L441" s="9"/>
      <c r="M441" s="9"/>
      <c r="N441" s="9"/>
      <c r="O441" s="9"/>
      <c r="P441" s="9"/>
    </row>
    <row r="442" spans="1:16" s="10" customFormat="1" ht="40.5" customHeight="1" x14ac:dyDescent="0.2">
      <c r="A442" s="35"/>
      <c r="B442" s="49" t="s">
        <v>222</v>
      </c>
      <c r="C442" s="66" t="s">
        <v>223</v>
      </c>
      <c r="D442" s="67">
        <v>25</v>
      </c>
      <c r="E442" s="70"/>
      <c r="F442" s="71"/>
      <c r="G442" s="51"/>
      <c r="H442" s="114"/>
      <c r="I442" s="9"/>
      <c r="J442" s="9"/>
      <c r="K442" s="9"/>
      <c r="L442" s="9"/>
      <c r="M442" s="9"/>
      <c r="N442" s="9"/>
      <c r="O442" s="9"/>
      <c r="P442" s="9"/>
    </row>
    <row r="443" spans="1:16" s="10" customFormat="1" ht="40.5" customHeight="1" x14ac:dyDescent="0.2">
      <c r="A443" s="35"/>
      <c r="B443" s="49" t="s">
        <v>217</v>
      </c>
      <c r="C443" s="66" t="s">
        <v>216</v>
      </c>
      <c r="D443" s="67">
        <v>2</v>
      </c>
      <c r="E443" s="70"/>
      <c r="F443" s="71"/>
      <c r="G443" s="51"/>
      <c r="H443" s="114"/>
      <c r="I443" s="9"/>
      <c r="J443" s="9"/>
      <c r="K443" s="9"/>
      <c r="L443" s="9"/>
      <c r="M443" s="9"/>
      <c r="N443" s="9"/>
      <c r="O443" s="9"/>
      <c r="P443" s="9"/>
    </row>
    <row r="444" spans="1:16" s="10" customFormat="1" ht="40.5" customHeight="1" x14ac:dyDescent="0.2">
      <c r="A444" s="35"/>
      <c r="B444" s="49" t="s">
        <v>218</v>
      </c>
      <c r="C444" s="66" t="s">
        <v>219</v>
      </c>
      <c r="D444" s="67">
        <v>6</v>
      </c>
      <c r="E444" s="70"/>
      <c r="F444" s="71"/>
      <c r="G444" s="51"/>
      <c r="H444" s="114"/>
      <c r="I444" s="9"/>
      <c r="J444" s="9"/>
      <c r="K444" s="9"/>
      <c r="L444" s="9"/>
      <c r="M444" s="9"/>
      <c r="N444" s="9"/>
      <c r="O444" s="9"/>
      <c r="P444" s="9"/>
    </row>
    <row r="445" spans="1:16" s="10" customFormat="1" ht="40.5" customHeight="1" x14ac:dyDescent="0.2">
      <c r="A445" s="35"/>
      <c r="B445" s="49" t="s">
        <v>220</v>
      </c>
      <c r="C445" s="66" t="s">
        <v>221</v>
      </c>
      <c r="D445" s="67">
        <v>2</v>
      </c>
      <c r="E445" s="70"/>
      <c r="F445" s="71"/>
      <c r="G445" s="51"/>
      <c r="H445" s="114"/>
      <c r="I445" s="9"/>
      <c r="J445" s="9"/>
      <c r="K445" s="9"/>
      <c r="L445" s="9"/>
      <c r="M445" s="9"/>
      <c r="N445" s="9"/>
      <c r="O445" s="9"/>
      <c r="P445" s="9"/>
    </row>
    <row r="446" spans="1:16" s="10" customFormat="1" ht="40.5" customHeight="1" x14ac:dyDescent="0.2">
      <c r="A446" s="35"/>
      <c r="B446" s="49" t="s">
        <v>214</v>
      </c>
      <c r="C446" s="66" t="s">
        <v>215</v>
      </c>
      <c r="D446" s="67">
        <v>2</v>
      </c>
      <c r="E446" s="70"/>
      <c r="F446" s="71"/>
      <c r="G446" s="51"/>
      <c r="H446" s="114"/>
      <c r="I446" s="9"/>
      <c r="J446" s="9"/>
      <c r="K446" s="9"/>
      <c r="L446" s="9"/>
      <c r="M446" s="9"/>
      <c r="N446" s="9"/>
      <c r="O446" s="9"/>
      <c r="P446" s="9"/>
    </row>
    <row r="447" spans="1:16" s="10" customFormat="1" ht="40.5" customHeight="1" x14ac:dyDescent="0.2">
      <c r="A447" s="35"/>
      <c r="B447" s="49"/>
      <c r="C447" s="66"/>
      <c r="D447" s="67"/>
      <c r="E447" s="50"/>
      <c r="F447" s="50"/>
      <c r="G447" s="38"/>
      <c r="H447" s="114"/>
      <c r="I447" s="9"/>
      <c r="J447" s="9"/>
      <c r="K447" s="9"/>
      <c r="L447" s="9"/>
      <c r="M447" s="9"/>
      <c r="N447" s="9"/>
      <c r="O447" s="9"/>
      <c r="P447" s="9"/>
    </row>
    <row r="448" spans="1:16" s="10" customFormat="1" ht="40.5" customHeight="1" x14ac:dyDescent="0.2">
      <c r="A448" s="89"/>
      <c r="B448" s="98" t="s">
        <v>235</v>
      </c>
      <c r="C448" s="91"/>
      <c r="D448" s="99">
        <v>1</v>
      </c>
      <c r="E448" s="92"/>
      <c r="F448" s="92"/>
      <c r="G448" s="84"/>
      <c r="H448" s="114"/>
      <c r="I448" s="9"/>
      <c r="J448" s="9"/>
      <c r="K448" s="9"/>
      <c r="L448" s="9"/>
      <c r="M448" s="9"/>
      <c r="N448" s="9"/>
      <c r="O448" s="9"/>
      <c r="P448" s="9"/>
    </row>
    <row r="449" spans="1:16" s="10" customFormat="1" ht="40.5" customHeight="1" x14ac:dyDescent="0.2">
      <c r="A449" s="35">
        <f>A441+1</f>
        <v>123</v>
      </c>
      <c r="B449" s="49" t="s">
        <v>236</v>
      </c>
      <c r="C449" s="67" t="s">
        <v>213</v>
      </c>
      <c r="D449" s="67"/>
      <c r="E449" s="70">
        <v>44470</v>
      </c>
      <c r="F449" s="46">
        <v>44722</v>
      </c>
      <c r="G449" s="72">
        <v>515769.23076923075</v>
      </c>
      <c r="H449" s="114"/>
      <c r="I449" s="9"/>
      <c r="J449" s="9"/>
      <c r="K449" s="9"/>
      <c r="L449" s="9"/>
      <c r="M449" s="9"/>
      <c r="N449" s="9"/>
      <c r="O449" s="9"/>
      <c r="P449" s="9"/>
    </row>
    <row r="450" spans="1:16" s="10" customFormat="1" ht="40.5" customHeight="1" x14ac:dyDescent="0.2">
      <c r="A450" s="35"/>
      <c r="B450" s="49" t="s">
        <v>224</v>
      </c>
      <c r="C450" s="67" t="s">
        <v>225</v>
      </c>
      <c r="D450" s="67">
        <v>2</v>
      </c>
      <c r="E450" s="70"/>
      <c r="F450" s="71"/>
      <c r="G450" s="72"/>
      <c r="H450" s="114"/>
      <c r="I450" s="9"/>
      <c r="J450" s="9"/>
      <c r="K450" s="9"/>
      <c r="L450" s="9"/>
      <c r="M450" s="9"/>
      <c r="N450" s="9"/>
      <c r="O450" s="9"/>
      <c r="P450" s="9"/>
    </row>
    <row r="451" spans="1:16" s="10" customFormat="1" ht="40.5" customHeight="1" x14ac:dyDescent="0.2">
      <c r="A451" s="35"/>
      <c r="B451" s="49" t="s">
        <v>227</v>
      </c>
      <c r="C451" s="67">
        <v>653948</v>
      </c>
      <c r="D451" s="67">
        <v>12</v>
      </c>
      <c r="E451" s="70"/>
      <c r="F451" s="71"/>
      <c r="G451" s="72"/>
      <c r="H451" s="114"/>
      <c r="I451" s="9"/>
      <c r="J451" s="9"/>
      <c r="K451" s="9"/>
      <c r="L451" s="9"/>
      <c r="M451" s="9"/>
      <c r="N451" s="9"/>
      <c r="O451" s="9"/>
      <c r="P451" s="9"/>
    </row>
    <row r="452" spans="1:16" s="10" customFormat="1" ht="40.5" customHeight="1" x14ac:dyDescent="0.2">
      <c r="A452" s="35"/>
      <c r="B452" s="49" t="s">
        <v>230</v>
      </c>
      <c r="C452" s="67"/>
      <c r="D452" s="67">
        <v>1</v>
      </c>
      <c r="E452" s="70"/>
      <c r="F452" s="71"/>
      <c r="G452" s="72"/>
      <c r="H452" s="114"/>
      <c r="I452" s="9"/>
      <c r="J452" s="9"/>
      <c r="K452" s="9"/>
      <c r="L452" s="9"/>
      <c r="M452" s="9"/>
      <c r="N452" s="9"/>
      <c r="O452" s="9"/>
      <c r="P452" s="9"/>
    </row>
    <row r="453" spans="1:16" s="10" customFormat="1" ht="40.5" customHeight="1" x14ac:dyDescent="0.2">
      <c r="A453" s="35"/>
      <c r="B453" s="49" t="s">
        <v>231</v>
      </c>
      <c r="C453" s="67"/>
      <c r="D453" s="67">
        <v>1</v>
      </c>
      <c r="E453" s="70"/>
      <c r="F453" s="71"/>
      <c r="G453" s="72"/>
      <c r="H453" s="114"/>
      <c r="I453" s="9"/>
      <c r="J453" s="9"/>
      <c r="K453" s="9"/>
      <c r="L453" s="9"/>
      <c r="M453" s="9"/>
      <c r="N453" s="9"/>
      <c r="O453" s="9"/>
      <c r="P453" s="9"/>
    </row>
    <row r="454" spans="1:16" s="10" customFormat="1" ht="40.5" customHeight="1" x14ac:dyDescent="0.2">
      <c r="A454" s="35"/>
      <c r="B454" s="49" t="s">
        <v>226</v>
      </c>
      <c r="C454" s="67" t="s">
        <v>229</v>
      </c>
      <c r="D454" s="67">
        <v>1</v>
      </c>
      <c r="E454" s="70"/>
      <c r="F454" s="71"/>
      <c r="G454" s="72"/>
      <c r="H454" s="114"/>
      <c r="I454" s="9"/>
      <c r="J454" s="9"/>
      <c r="K454" s="9"/>
      <c r="L454" s="9"/>
      <c r="M454" s="9"/>
      <c r="N454" s="9"/>
      <c r="O454" s="9"/>
      <c r="P454" s="9"/>
    </row>
    <row r="455" spans="1:16" s="10" customFormat="1" ht="40.5" customHeight="1" x14ac:dyDescent="0.2">
      <c r="A455" s="35"/>
      <c r="B455" s="49" t="s">
        <v>228</v>
      </c>
      <c r="C455" s="67">
        <v>743403</v>
      </c>
      <c r="D455" s="67">
        <v>12</v>
      </c>
      <c r="E455" s="70"/>
      <c r="F455" s="71"/>
      <c r="G455" s="72"/>
      <c r="H455" s="114"/>
      <c r="I455" s="9"/>
      <c r="J455" s="9"/>
      <c r="K455" s="9"/>
      <c r="L455" s="9"/>
      <c r="M455" s="9"/>
      <c r="N455" s="9"/>
      <c r="O455" s="9"/>
      <c r="P455" s="9"/>
    </row>
    <row r="456" spans="1:16" s="10" customFormat="1" ht="40.5" customHeight="1" x14ac:dyDescent="0.2">
      <c r="A456" s="35"/>
      <c r="B456" s="49"/>
      <c r="C456" s="66"/>
      <c r="D456" s="67"/>
      <c r="E456" s="50"/>
      <c r="F456" s="50"/>
      <c r="G456" s="38"/>
      <c r="H456" s="114"/>
      <c r="I456" s="9"/>
      <c r="J456" s="9"/>
      <c r="K456" s="9"/>
      <c r="L456" s="9"/>
      <c r="M456" s="9"/>
      <c r="N456" s="9"/>
      <c r="O456" s="9"/>
      <c r="P456" s="9"/>
    </row>
    <row r="457" spans="1:16" s="10" customFormat="1" ht="24.6" customHeight="1" x14ac:dyDescent="0.2">
      <c r="A457" s="102"/>
      <c r="B457" s="103"/>
      <c r="C457" s="103"/>
      <c r="D457" s="69"/>
      <c r="E457" s="44"/>
      <c r="F457" s="40" t="s">
        <v>2</v>
      </c>
      <c r="G457" s="39">
        <f>SUM(G9:G456)</f>
        <v>8335197.0659340657</v>
      </c>
      <c r="H457" s="114"/>
      <c r="I457" s="9"/>
      <c r="J457" s="9"/>
      <c r="K457" s="9"/>
      <c r="L457" s="9"/>
      <c r="M457" s="9"/>
      <c r="N457" s="9"/>
      <c r="O457" s="9"/>
      <c r="P457" s="9"/>
    </row>
    <row r="458" spans="1:16" s="10" customFormat="1" ht="24.6" customHeight="1" x14ac:dyDescent="0.2">
      <c r="A458" s="102"/>
      <c r="B458" s="103"/>
      <c r="C458" s="103"/>
      <c r="D458" s="69"/>
      <c r="E458" s="44"/>
      <c r="F458" s="40" t="s">
        <v>13</v>
      </c>
      <c r="G458" s="39">
        <f>G457/6</f>
        <v>1389199.510989011</v>
      </c>
      <c r="H458" s="115"/>
      <c r="I458" s="9"/>
      <c r="J458" s="9"/>
      <c r="K458" s="9"/>
      <c r="L458" s="9"/>
      <c r="M458" s="9"/>
      <c r="N458" s="9"/>
      <c r="O458" s="9"/>
      <c r="P458" s="9"/>
    </row>
    <row r="459" spans="1:16" s="12" customFormat="1" ht="25.5" customHeight="1" x14ac:dyDescent="0.2">
      <c r="A459" s="32"/>
      <c r="B459" s="116" t="str">
        <f>"Предельная стоимость лота составляет "&amp;FIXED(G457,2)&amp;"  рублей, в том числе НДС 20% "&amp;FIXED(G458,2)&amp;" руб."</f>
        <v>Предельная стоимость лота составляет 8 335 197,07  рублей, в том числе НДС 20% 1 389 199,51 руб.</v>
      </c>
      <c r="C459" s="116"/>
      <c r="D459" s="117"/>
      <c r="E459" s="116"/>
      <c r="F459" s="116"/>
      <c r="G459" s="116"/>
      <c r="H459" s="116"/>
      <c r="I459" s="11"/>
      <c r="J459" s="11"/>
      <c r="K459" s="11"/>
      <c r="L459" s="11"/>
      <c r="M459" s="11"/>
      <c r="N459" s="11"/>
      <c r="O459" s="11"/>
      <c r="P459" s="11"/>
    </row>
    <row r="460" spans="1:16" s="12" customFormat="1" ht="21" customHeight="1" x14ac:dyDescent="0.2">
      <c r="A460" s="32"/>
      <c r="B460" s="117" t="s">
        <v>244</v>
      </c>
      <c r="C460" s="117"/>
      <c r="D460" s="128"/>
      <c r="E460" s="128"/>
      <c r="F460" s="128"/>
      <c r="G460" s="128"/>
      <c r="H460" s="129"/>
      <c r="I460" s="11"/>
      <c r="J460" s="11"/>
      <c r="K460" s="11"/>
      <c r="L460" s="11"/>
      <c r="M460" s="11"/>
      <c r="N460" s="11"/>
      <c r="O460" s="11"/>
      <c r="P460" s="11"/>
    </row>
    <row r="461" spans="1:16" s="12" customFormat="1" ht="19.5" customHeight="1" x14ac:dyDescent="0.2">
      <c r="A461" s="32"/>
      <c r="B461" s="29"/>
      <c r="C461" s="29"/>
      <c r="D461" s="65"/>
      <c r="E461" s="21"/>
      <c r="F461" s="21"/>
      <c r="G461" s="22"/>
      <c r="H461" s="41"/>
      <c r="I461" s="11"/>
      <c r="J461" s="11"/>
      <c r="K461" s="11"/>
      <c r="L461" s="11"/>
      <c r="M461" s="11"/>
      <c r="N461" s="11"/>
      <c r="O461" s="11"/>
      <c r="P461" s="11"/>
    </row>
    <row r="462" spans="1:16" s="14" customFormat="1" ht="111.6" customHeight="1" x14ac:dyDescent="0.2">
      <c r="A462" s="106" t="s">
        <v>11</v>
      </c>
      <c r="B462" s="106"/>
      <c r="C462" s="122" t="s">
        <v>16</v>
      </c>
      <c r="D462" s="123"/>
      <c r="E462" s="124"/>
      <c r="F462" s="124"/>
      <c r="G462" s="124"/>
      <c r="H462" s="124"/>
      <c r="I462" s="13"/>
      <c r="J462" s="13"/>
      <c r="K462" s="13"/>
      <c r="L462" s="13"/>
      <c r="M462" s="13"/>
      <c r="N462" s="13"/>
      <c r="O462" s="13"/>
      <c r="P462" s="13"/>
    </row>
    <row r="463" spans="1:16" ht="53.25" customHeight="1" x14ac:dyDescent="0.2">
      <c r="A463" s="106" t="s">
        <v>4</v>
      </c>
      <c r="B463" s="106"/>
      <c r="C463" s="118" t="s">
        <v>12</v>
      </c>
      <c r="D463" s="119"/>
      <c r="E463" s="120"/>
      <c r="F463" s="120"/>
      <c r="G463" s="120"/>
      <c r="H463" s="121"/>
    </row>
    <row r="464" spans="1:16" ht="32.25" customHeight="1" x14ac:dyDescent="0.2">
      <c r="A464" s="106" t="s">
        <v>3</v>
      </c>
      <c r="B464" s="106"/>
      <c r="C464" s="107" t="s">
        <v>17</v>
      </c>
      <c r="D464" s="108"/>
      <c r="E464" s="107"/>
      <c r="F464" s="107"/>
      <c r="G464" s="107"/>
      <c r="H464" s="107"/>
    </row>
    <row r="469" spans="5:7" ht="16.5" x14ac:dyDescent="0.25">
      <c r="E469" s="34"/>
      <c r="F469" s="34"/>
      <c r="G469" s="43"/>
    </row>
  </sheetData>
  <mergeCells count="20">
    <mergeCell ref="A463:B463"/>
    <mergeCell ref="A5:A6"/>
    <mergeCell ref="E5:E6"/>
    <mergeCell ref="F5:F6"/>
    <mergeCell ref="B460:H460"/>
    <mergeCell ref="B5:B6"/>
    <mergeCell ref="A457:C457"/>
    <mergeCell ref="A458:C458"/>
    <mergeCell ref="B3:H3"/>
    <mergeCell ref="A464:B464"/>
    <mergeCell ref="C464:H464"/>
    <mergeCell ref="H5:H6"/>
    <mergeCell ref="C5:C6"/>
    <mergeCell ref="G5:G6"/>
    <mergeCell ref="D5:D6"/>
    <mergeCell ref="H9:H458"/>
    <mergeCell ref="B459:H459"/>
    <mergeCell ref="C463:H463"/>
    <mergeCell ref="A462:B462"/>
    <mergeCell ref="C462:H462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6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0</cp:revision>
  <cp:lastPrinted>2021-04-08T06:04:35Z</cp:lastPrinted>
  <dcterms:created xsi:type="dcterms:W3CDTF">2011-10-27T10:58:53Z</dcterms:created>
  <dcterms:modified xsi:type="dcterms:W3CDTF">2021-04-26T11:42:29Z</dcterms:modified>
</cp:coreProperties>
</file>