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o.loginova\Desktop\Поставка кабеля витая пара (UTP, КСВПВ, КСВПП)\"/>
    </mc:Choice>
  </mc:AlternateContent>
  <bookViews>
    <workbookView xWindow="0" yWindow="0" windowWidth="23040" windowHeight="9408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16" i="1" l="1"/>
  <c r="O8" i="1" l="1"/>
  <c r="O9" i="1"/>
  <c r="O10" i="1"/>
  <c r="O11" i="1"/>
  <c r="O12" i="1"/>
  <c r="O13" i="1"/>
  <c r="O14" i="1"/>
  <c r="O7" i="1"/>
  <c r="O15" i="1" l="1"/>
</calcChain>
</file>

<file path=xl/sharedStrings.xml><?xml version="1.0" encoding="utf-8"?>
<sst xmlns="http://schemas.openxmlformats.org/spreadsheetml/2006/main" count="95" uniqueCount="82">
  <si>
    <t>СПЕЦИФИКАЦИЯ</t>
  </si>
  <si>
    <t>ЛОТ</t>
  </si>
  <si>
    <t>Витая пара (UTP, КСВПВ, КСВПП, ПКСВ) ЗАКУП 2014</t>
  </si>
  <si>
    <t>Отдел организации эксплуатации систем коммутации и сетей доступа</t>
  </si>
  <si>
    <t>№ п.п.</t>
  </si>
  <si>
    <t>Номенклатура</t>
  </si>
  <si>
    <t>Наименование товара</t>
  </si>
  <si>
    <t xml:space="preserve">Наименование товара поставщика1 </t>
  </si>
  <si>
    <t>Описание</t>
  </si>
  <si>
    <t>Eд.изм</t>
  </si>
  <si>
    <t>Количество</t>
  </si>
  <si>
    <t>Цена за единицу измерения без НДС, включая стоимость тары и доставку, рубли РФ</t>
  </si>
  <si>
    <t>Сумма без НДС, включая стоимость тары и доставку, рубли РФ</t>
  </si>
  <si>
    <t>Сумма в том числе НДС, включая стоимость тары и доставку, рубли РФ</t>
  </si>
  <si>
    <t>Адрес поставки</t>
  </si>
  <si>
    <t>I кв.</t>
  </si>
  <si>
    <t>II кв.</t>
  </si>
  <si>
    <t>III кв.</t>
  </si>
  <si>
    <t>IV кв.</t>
  </si>
  <si>
    <t>Итого</t>
  </si>
  <si>
    <t>37891</t>
  </si>
  <si>
    <t>км</t>
  </si>
  <si>
    <t xml:space="preserve">  кол-во: 75; г. Уфа, ул. Каспийская, д.14; Мухаметшина З.Р. 89018173671</t>
  </si>
  <si>
    <t>38562</t>
  </si>
  <si>
    <t>м</t>
  </si>
  <si>
    <t xml:space="preserve">  кол-во: 500; г.Бирск, ул. Бурновская, д.10; Выдрин Ю.А. 89173483781;  кол-во: 11000; г. Мелеуз, ул. Воровского, д.2; Киреева В.Р. 89371692391;  кол-во: 44000; г. Туймазы, ул. Гафурова, д.60; Николаичев А.П. 89018173670;  кол-во: 47500; г. Уфа, ул. Каспиийская, д.14; Мухаметшина З.Р. 89018173671</t>
  </si>
  <si>
    <t>38323</t>
  </si>
  <si>
    <t>КАБЕЛЬ КСВПВ-5Е 1*2*0,52</t>
  </si>
  <si>
    <t>кабель структурированный высокочастотный в полиэтиленовой изоляции, в ПВХ оболочке, 5 е - категория. предназначены для стационарной прокладки внутри зданий и сооружений.</t>
  </si>
  <si>
    <t xml:space="preserve">  кол-во: 9; г.Бирск, ул. Бурновская, д.10; Выдрин Ю.А. 89173483781;  кол-во: 3.5; г. Мелеуз, ул. Воровского, д.2; Киреева В.Р. 89371692391;  кол-во: 37.5; г. Стерлитамак, ул. Коммунистическая, д.30; Секварова С.В. 89656487022;  кол-во: 10; г. Туймазы, улл. Гафурова, д.60; Николаичев А.П. 89018173670;  кол-во: 85.8; г. Уфа, ул. Каспийская, д.14; Мухаметшина З.Р. 89018173671</t>
  </si>
  <si>
    <t>36439</t>
  </si>
  <si>
    <t xml:space="preserve">  кол-во: 13.75; г. Уфа, ул. Каспийская, д.14; Мухаметшина З.Р. 89018173671</t>
  </si>
  <si>
    <t>38244</t>
  </si>
  <si>
    <t>кабель структурированный высокочастотный, в полиэтиленовой изоляции, полиэтиленовая оболочка 5ой категории. Для внешей прокладки</t>
  </si>
  <si>
    <t xml:space="preserve">  кол-во: 2; г.Бирск, ул. Бурновская, д.10; Выдрин Ю.А. 89173483781;  кол-во: 5.5; г. Уфа, ул. Каспийская, д.14; Мухаметшина З.Р. 89018173671</t>
  </si>
  <si>
    <t>38324</t>
  </si>
  <si>
    <t xml:space="preserve">  кол-во: 9; г.Бирск, ул. Бурновская, д.10; Выдрин Ю.А. 89173483781;  кол-во: 50; г. Туймазы, ул. Гафурова, д.60; Николаичев А.П. 89018173670;  кол-во: 26; г. Уфа, ул. Каспийская, д.14; Мухаметшина З.Р. 89018173671</t>
  </si>
  <si>
    <t>38300</t>
  </si>
  <si>
    <t xml:space="preserve">  кол-во: 1; г.Бирск, ул. Бурновская, д.10; Выдрин Ю.А. 89173483781;  кол-во: 7; г. Уфа, ул. Каспийская, д.14; Мухаметшина З.Р. 89018173671</t>
  </si>
  <si>
    <t>42782</t>
  </si>
  <si>
    <t xml:space="preserve">  кол-во: 17; г. Мелеуз, ул. Воровского, д.2; Киреева В.Р. 89371692391;  кол-во: 3; г. Сибай, ул. Индустриальное шоссе, д.2; Устьянцева Л.А. 89279417186;  кол-во: 38; г. Стерлитамак, ул. Коммунистическая, д.30; Секварова С.В. 89656487022;  кол-во: 73; г.  Уфа, ул. Каспийская, д.14; Мухаметшина З.Р. 89018173671</t>
  </si>
  <si>
    <t>Объем может быть изменен на 30% без изменения стоимости единицы</t>
  </si>
  <si>
    <t>Требуемые сроки поставки:</t>
  </si>
  <si>
    <t>Транспортировка товара:</t>
  </si>
  <si>
    <t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 за счет Поставщика.</t>
  </si>
  <si>
    <t>Особые условия</t>
  </si>
  <si>
    <t>Гарантийные обязательства</t>
  </si>
  <si>
    <t>Инициатор закупки:</t>
  </si>
  <si>
    <t>КАБЕЛЬ типа UTP 4*2*0,52</t>
  </si>
  <si>
    <t>КАБЕЛЬ типа КСВПВ 5Е 4*2*0,5</t>
  </si>
  <si>
    <t>КАБЕЛЬ типа КСВПВ-5Е 25*2*0,52</t>
  </si>
  <si>
    <t>КАБЕЛЬ типа КСВПП 4*2*0,52</t>
  </si>
  <si>
    <t>КАБЕЛЬ типа КСВПП-5Е 2*2*0,52</t>
  </si>
  <si>
    <t>КАБЕЛЬ типа КСВПП-5Е 25*2*0,52</t>
  </si>
  <si>
    <t>кабель структурированный высокочастотный в полиэтиленовой изоляции, в ПВХ оболочке, 5 е - категории. предназначен для стационарной прокладки внутри зданий и сооружений. В соответствии с закупочной документацией. См. ТЕХНИЧЕСКОЕ ЗАДАНИЕ</t>
  </si>
  <si>
    <t>кабель структурированный высокочастотный в полиэтиленовой изоляции, в ПВХ оболочке, 5 е - категория. предназначены для стационарной прокладки внутри зданий и сооружений.См. ТЕХНИЧЕСКОЕ ЗАДАНИЕ</t>
  </si>
  <si>
    <t>кабель структурированный высокочастотный в полиэтиленовой изоляции, в ПВХ оболочке, 5 е - категория. предназначены для стационарной прокладки внутри зданий и сооружений. См. ТЕХНИЧЕСКОЕ ЗАДАНИЕ</t>
  </si>
  <si>
    <t>Кабель UTP парной скрутки для структурированных кабельных систем. Предназначен для передачи сигналов с частотой до 100 МГц (категории 5e) в сетях по стандарту ИСО/МЭК 11801 при рабочем напряжение до 145 В переменного тока. Для внутренней прокладки. См. ТЕХНИЧЕСКОЕ ЗАДАНИЕ</t>
  </si>
  <si>
    <t>кабель структурированный высокочастотный, в полиэтиленовой изоляции, полиэтиленовая оболочка 5ой категории. Для внешей прокладки. См. ТЕХНИЧЕСКОЕ ЗАДАНИЕ</t>
  </si>
  <si>
    <t>Условия доставки:</t>
  </si>
  <si>
    <t>Отгрузочные реквизиты будут сообщены дополнительно  по согласованию сторон.</t>
  </si>
  <si>
    <t>Поставщик обязан предоставить вместе с товаром слеудющие сопроводительные документы:</t>
  </si>
  <si>
    <t>1) паспорт</t>
  </si>
  <si>
    <t>2) технические описание поставляемого Товара</t>
  </si>
  <si>
    <t>3) инструкция на русском языке</t>
  </si>
  <si>
    <t>4) сертификат соответствия</t>
  </si>
  <si>
    <t>Гарантийный срок не менее 24 месяцев. Срок службы не менее 25 лет.</t>
  </si>
  <si>
    <t xml:space="preserve"> Яппарова Р.Д. тел.: (347) 221-56-62;  8-901-817-39-50 эл.почта r.yapparova@bashtel.ru</t>
  </si>
  <si>
    <t>Контактное лицо по тех. вопросам</t>
  </si>
  <si>
    <t>Шиц Дмитрий Васильевич тел.(347) 221-55-97, эл.почта: d.shic@bashtel.ru</t>
  </si>
  <si>
    <t>в том числе НДС</t>
  </si>
  <si>
    <t>Предельная сумма лота составляет:4 364 716,20  руб. с НДС.</t>
  </si>
  <si>
    <t>22000</t>
  </si>
  <si>
    <t>71,5</t>
  </si>
  <si>
    <t>0</t>
  </si>
  <si>
    <t>43</t>
  </si>
  <si>
    <t>62</t>
  </si>
  <si>
    <r>
      <rPr>
        <b/>
        <sz val="11"/>
        <color theme="1"/>
        <rFont val="Calibri"/>
        <family val="2"/>
        <charset val="204"/>
        <scheme val="minor"/>
      </rPr>
      <t>1квартал 2015года</t>
    </r>
    <r>
      <rPr>
        <sz val="11"/>
        <color theme="1"/>
        <rFont val="Calibri"/>
        <family val="2"/>
        <charset val="204"/>
        <scheme val="minor"/>
      </rPr>
      <t xml:space="preserve">: до 10 марта 2015г.; </t>
    </r>
    <r>
      <rPr>
        <b/>
        <sz val="11"/>
        <color theme="1"/>
        <rFont val="Calibri"/>
        <family val="2"/>
        <charset val="204"/>
        <scheme val="minor"/>
      </rPr>
      <t>2 квартал 2015года:</t>
    </r>
    <r>
      <rPr>
        <sz val="11"/>
        <color theme="1"/>
        <rFont val="Calibri"/>
        <family val="2"/>
        <charset val="204"/>
        <scheme val="minor"/>
      </rPr>
      <t xml:space="preserve"> до 1 июня 2015г.; </t>
    </r>
    <r>
      <rPr>
        <b/>
        <sz val="11"/>
        <color theme="1"/>
        <rFont val="Calibri"/>
        <family val="2"/>
        <charset val="204"/>
        <scheme val="minor"/>
      </rPr>
      <t>3 квартал 2015года:</t>
    </r>
    <r>
      <rPr>
        <sz val="11"/>
        <color theme="1"/>
        <rFont val="Calibri"/>
        <family val="2"/>
        <charset val="204"/>
        <scheme val="minor"/>
      </rPr>
      <t xml:space="preserve"> до 15 июля 2015г.</t>
    </r>
  </si>
  <si>
    <t>КАБЕЛЬ типа  КСВПВ 5Е 2*2*0,52</t>
  </si>
  <si>
    <t>7,5</t>
  </si>
  <si>
    <t>8</t>
  </si>
  <si>
    <t>Приложение 1.2 к Извещению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</si>
</sst>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р_."/>
  </numFmts>
  <fonts count="5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57">
    <xf numFmtId="0" fontId="0" fillId="0" borderId="0" xfId="0"/>
    <xf numFmtId="0" fontId="0" fillId="0" borderId="0" xfId="0"/>
    <xf numFmtId="0" fontId="0" fillId="0" borderId="1" xfId="0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0" fillId="0" borderId="0" xfId="0" applyAlignment="1">
      <alignment horizontal="left"/>
    </xf>
    <xf numFmtId="0" fontId="0" fillId="0" borderId="1" xfId="0" applyBorder="1" applyAlignment="1">
      <alignment horizontal="center" vertical="top"/>
    </xf>
    <xf numFmtId="0" fontId="3" fillId="0" borderId="2" xfId="0" applyFont="1" applyBorder="1" applyAlignment="1">
      <alignment horizontal="center" vertical="top" wrapText="1"/>
    </xf>
    <xf numFmtId="0" fontId="0" fillId="0" borderId="0" xfId="0" applyFont="1"/>
    <xf numFmtId="0" fontId="0" fillId="0" borderId="0" xfId="0" applyFont="1" applyAlignment="1">
      <alignment horizontal="left"/>
    </xf>
    <xf numFmtId="0" fontId="0" fillId="0" borderId="0" xfId="0" applyFont="1" applyAlignment="1">
      <alignment vertical="center" wrapText="1"/>
    </xf>
    <xf numFmtId="0" fontId="0" fillId="0" borderId="1" xfId="0" applyFont="1" applyBorder="1" applyAlignment="1">
      <alignment horizontal="center"/>
    </xf>
    <xf numFmtId="0" fontId="0" fillId="0" borderId="3" xfId="0" applyBorder="1"/>
    <xf numFmtId="0" fontId="0" fillId="0" borderId="4" xfId="0" applyBorder="1" applyAlignment="1">
      <alignment vertical="top" wrapText="1"/>
    </xf>
    <xf numFmtId="0" fontId="0" fillId="0" borderId="4" xfId="0" applyBorder="1"/>
    <xf numFmtId="0" fontId="0" fillId="0" borderId="0" xfId="0" applyAlignment="1">
      <alignment horizontal="right"/>
    </xf>
    <xf numFmtId="164" fontId="0" fillId="0" borderId="4" xfId="0" applyNumberFormat="1" applyBorder="1"/>
    <xf numFmtId="164" fontId="0" fillId="0" borderId="1" xfId="0" applyNumberFormat="1" applyBorder="1" applyAlignment="1">
      <alignment horizontal="right"/>
    </xf>
    <xf numFmtId="0" fontId="1" fillId="0" borderId="0" xfId="0" applyFont="1"/>
    <xf numFmtId="0" fontId="1" fillId="0" borderId="0" xfId="0" applyFont="1" applyAlignment="1">
      <alignment horizontal="left"/>
    </xf>
    <xf numFmtId="164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0" fontId="0" fillId="0" borderId="7" xfId="0" applyBorder="1" applyAlignment="1"/>
    <xf numFmtId="0" fontId="0" fillId="0" borderId="8" xfId="0" applyBorder="1" applyAlignment="1"/>
    <xf numFmtId="0" fontId="0" fillId="0" borderId="6" xfId="0" applyBorder="1" applyAlignment="1"/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1" xfId="0" applyBorder="1" applyAlignment="1">
      <alignment horizontal="center" vertical="center"/>
    </xf>
    <xf numFmtId="0" fontId="0" fillId="0" borderId="6" xfId="0" applyBorder="1" applyAlignment="1">
      <alignment wrapText="1"/>
    </xf>
    <xf numFmtId="0" fontId="0" fillId="0" borderId="7" xfId="0" applyBorder="1" applyAlignment="1">
      <alignment wrapText="1"/>
    </xf>
    <xf numFmtId="0" fontId="0" fillId="0" borderId="8" xfId="0" applyBorder="1" applyAlignment="1">
      <alignment wrapText="1"/>
    </xf>
    <xf numFmtId="0" fontId="0" fillId="0" borderId="6" xfId="0" applyBorder="1" applyAlignment="1">
      <alignment horizontal="left" wrapText="1"/>
    </xf>
    <xf numFmtId="0" fontId="0" fillId="0" borderId="7" xfId="0" applyBorder="1" applyAlignment="1">
      <alignment horizontal="left" wrapText="1"/>
    </xf>
    <xf numFmtId="0" fontId="0" fillId="0" borderId="8" xfId="0" applyBorder="1" applyAlignment="1">
      <alignment horizontal="left" wrapText="1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0" fillId="0" borderId="1" xfId="0" applyFont="1" applyBorder="1" applyAlignment="1">
      <alignment horizontal="center"/>
    </xf>
    <xf numFmtId="0" fontId="0" fillId="0" borderId="5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1" xfId="0" applyBorder="1" applyAlignment="1"/>
    <xf numFmtId="0" fontId="0" fillId="0" borderId="3" xfId="0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29"/>
  <sheetViews>
    <sheetView tabSelected="1" zoomScale="80" zoomScaleNormal="80" workbookViewId="0">
      <selection activeCell="B17" sqref="B17:P17"/>
    </sheetView>
  </sheetViews>
  <sheetFormatPr defaultRowHeight="14.4" x14ac:dyDescent="0.3"/>
  <cols>
    <col min="4" max="4" width="26.33203125" customWidth="1"/>
    <col min="5" max="5" width="16.5546875" customWidth="1"/>
    <col min="6" max="6" width="36.6640625" customWidth="1"/>
    <col min="13" max="13" width="11.6640625" customWidth="1"/>
    <col min="14" max="14" width="17.5546875" customWidth="1"/>
    <col min="15" max="15" width="20.5546875" customWidth="1"/>
    <col min="16" max="16" width="38.44140625" customWidth="1"/>
  </cols>
  <sheetData>
    <row r="1" spans="1:31" x14ac:dyDescent="0.3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4" t="s">
        <v>81</v>
      </c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</row>
    <row r="2" spans="1:31" x14ac:dyDescent="0.3">
      <c r="A2" s="1"/>
      <c r="B2" s="46" t="s">
        <v>0</v>
      </c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  <c r="P2" s="46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</row>
    <row r="3" spans="1:31" x14ac:dyDescent="0.3">
      <c r="A3" s="1"/>
      <c r="B3" s="1" t="s">
        <v>1</v>
      </c>
      <c r="C3" s="1" t="s">
        <v>2</v>
      </c>
      <c r="D3" s="18"/>
      <c r="E3" s="18"/>
      <c r="F3" s="17" t="s">
        <v>3</v>
      </c>
      <c r="G3" s="1"/>
      <c r="H3" s="17"/>
      <c r="I3" s="1"/>
      <c r="J3" s="1"/>
      <c r="K3" s="1"/>
      <c r="L3" s="1"/>
      <c r="M3" s="1"/>
      <c r="N3" s="1"/>
      <c r="O3" s="1"/>
      <c r="P3" s="14"/>
      <c r="Q3" s="4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</row>
    <row r="4" spans="1:31" x14ac:dyDescent="0.3">
      <c r="A4" s="7"/>
      <c r="B4" s="47" t="s">
        <v>4</v>
      </c>
      <c r="C4" s="50" t="s">
        <v>5</v>
      </c>
      <c r="D4" s="47" t="s">
        <v>6</v>
      </c>
      <c r="E4" s="50" t="s">
        <v>7</v>
      </c>
      <c r="F4" s="47" t="s">
        <v>8</v>
      </c>
      <c r="G4" s="47" t="s">
        <v>9</v>
      </c>
      <c r="H4" s="49" t="s">
        <v>10</v>
      </c>
      <c r="I4" s="49"/>
      <c r="J4" s="49"/>
      <c r="K4" s="49"/>
      <c r="L4" s="49"/>
      <c r="M4" s="55" t="s">
        <v>11</v>
      </c>
      <c r="N4" s="53" t="s">
        <v>12</v>
      </c>
      <c r="O4" s="48" t="s">
        <v>13</v>
      </c>
      <c r="P4" s="47" t="s">
        <v>14</v>
      </c>
      <c r="Q4" s="8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</row>
    <row r="5" spans="1:31" ht="100.2" customHeight="1" x14ac:dyDescent="0.3">
      <c r="A5" s="9"/>
      <c r="B5" s="47"/>
      <c r="C5" s="51"/>
      <c r="D5" s="47"/>
      <c r="E5" s="51"/>
      <c r="F5" s="47"/>
      <c r="G5" s="47"/>
      <c r="H5" s="6" t="s">
        <v>15</v>
      </c>
      <c r="I5" s="6" t="s">
        <v>16</v>
      </c>
      <c r="J5" s="6" t="s">
        <v>17</v>
      </c>
      <c r="K5" s="6" t="s">
        <v>18</v>
      </c>
      <c r="L5" s="6" t="s">
        <v>19</v>
      </c>
      <c r="M5" s="56"/>
      <c r="N5" s="54"/>
      <c r="O5" s="48"/>
      <c r="P5" s="47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D5" s="9"/>
      <c r="AE5" s="9"/>
    </row>
    <row r="6" spans="1:31" x14ac:dyDescent="0.3">
      <c r="A6" s="7"/>
      <c r="B6" s="10">
        <v>1</v>
      </c>
      <c r="C6" s="10">
        <v>2</v>
      </c>
      <c r="D6" s="10">
        <v>3</v>
      </c>
      <c r="E6" s="10">
        <v>4</v>
      </c>
      <c r="F6" s="10">
        <v>5</v>
      </c>
      <c r="G6" s="10">
        <v>6</v>
      </c>
      <c r="H6" s="10">
        <v>7</v>
      </c>
      <c r="I6" s="10">
        <v>8</v>
      </c>
      <c r="J6" s="10">
        <v>9</v>
      </c>
      <c r="K6" s="10">
        <v>10</v>
      </c>
      <c r="L6" s="10">
        <v>11</v>
      </c>
      <c r="M6" s="10">
        <v>12</v>
      </c>
      <c r="N6" s="10">
        <v>13</v>
      </c>
      <c r="O6" s="10">
        <v>14</v>
      </c>
      <c r="P6" s="10">
        <v>15</v>
      </c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</row>
    <row r="7" spans="1:31" ht="115.2" x14ac:dyDescent="0.3">
      <c r="A7" s="1"/>
      <c r="B7" s="5">
        <v>1</v>
      </c>
      <c r="C7" s="5" t="s">
        <v>20</v>
      </c>
      <c r="D7" s="2" t="s">
        <v>48</v>
      </c>
      <c r="E7" s="2"/>
      <c r="F7" s="2" t="s">
        <v>57</v>
      </c>
      <c r="G7" s="20" t="s">
        <v>21</v>
      </c>
      <c r="H7" s="21">
        <v>14</v>
      </c>
      <c r="I7" s="21">
        <v>46</v>
      </c>
      <c r="J7" s="21">
        <v>15</v>
      </c>
      <c r="K7" s="21">
        <v>0</v>
      </c>
      <c r="L7" s="21">
        <v>75</v>
      </c>
      <c r="M7" s="19">
        <v>9533.7000000000007</v>
      </c>
      <c r="N7" s="19">
        <v>715027.5</v>
      </c>
      <c r="O7" s="19">
        <f>N7*1.18</f>
        <v>843732.45</v>
      </c>
      <c r="P7" s="2" t="s">
        <v>22</v>
      </c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</row>
    <row r="8" spans="1:31" ht="122.4" customHeight="1" x14ac:dyDescent="0.3">
      <c r="A8" s="1"/>
      <c r="B8" s="5">
        <v>2</v>
      </c>
      <c r="C8" s="5" t="s">
        <v>23</v>
      </c>
      <c r="D8" s="2" t="s">
        <v>49</v>
      </c>
      <c r="E8" s="2"/>
      <c r="F8" s="2" t="s">
        <v>54</v>
      </c>
      <c r="G8" s="20" t="s">
        <v>24</v>
      </c>
      <c r="H8" s="21">
        <v>27000</v>
      </c>
      <c r="I8" s="21">
        <v>54000</v>
      </c>
      <c r="J8" s="21" t="s">
        <v>72</v>
      </c>
      <c r="K8" s="21" t="s">
        <v>74</v>
      </c>
      <c r="L8" s="21">
        <v>103000</v>
      </c>
      <c r="M8" s="19">
        <v>6.2</v>
      </c>
      <c r="N8" s="19">
        <v>638600</v>
      </c>
      <c r="O8" s="19">
        <f t="shared" ref="O8:O14" si="0">N8*1.18</f>
        <v>753548</v>
      </c>
      <c r="P8" s="2" t="s">
        <v>25</v>
      </c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</row>
    <row r="9" spans="1:31" ht="145.19999999999999" customHeight="1" x14ac:dyDescent="0.3">
      <c r="A9" s="1"/>
      <c r="B9" s="5">
        <v>3</v>
      </c>
      <c r="C9" s="5" t="s">
        <v>26</v>
      </c>
      <c r="D9" s="2" t="s">
        <v>27</v>
      </c>
      <c r="E9" s="2"/>
      <c r="F9" s="2" t="s">
        <v>55</v>
      </c>
      <c r="G9" s="20" t="s">
        <v>21</v>
      </c>
      <c r="H9" s="21">
        <v>30.5</v>
      </c>
      <c r="I9" s="21" t="s">
        <v>73</v>
      </c>
      <c r="J9" s="21">
        <v>43.8</v>
      </c>
      <c r="K9" s="21" t="s">
        <v>74</v>
      </c>
      <c r="L9" s="21">
        <v>145.80000000000001</v>
      </c>
      <c r="M9" s="19">
        <v>2150.38</v>
      </c>
      <c r="N9" s="19">
        <v>313525.4000000002</v>
      </c>
      <c r="O9" s="19">
        <f t="shared" si="0"/>
        <v>369959.97200000024</v>
      </c>
      <c r="P9" s="2" t="s">
        <v>29</v>
      </c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</row>
    <row r="10" spans="1:31" ht="86.4" x14ac:dyDescent="0.3">
      <c r="A10" s="1"/>
      <c r="B10" s="5">
        <v>4</v>
      </c>
      <c r="C10" s="5" t="s">
        <v>30</v>
      </c>
      <c r="D10" s="2" t="s">
        <v>50</v>
      </c>
      <c r="E10" s="2"/>
      <c r="F10" s="2" t="s">
        <v>28</v>
      </c>
      <c r="G10" s="20" t="s">
        <v>21</v>
      </c>
      <c r="H10" s="21">
        <v>1.75</v>
      </c>
      <c r="I10" s="21">
        <v>8</v>
      </c>
      <c r="J10" s="21">
        <v>4</v>
      </c>
      <c r="K10" s="21">
        <v>0</v>
      </c>
      <c r="L10" s="21">
        <v>13.75</v>
      </c>
      <c r="M10" s="19">
        <v>39154.51</v>
      </c>
      <c r="N10" s="19">
        <v>538374.51</v>
      </c>
      <c r="O10" s="19">
        <f t="shared" si="0"/>
        <v>635281.92180000001</v>
      </c>
      <c r="P10" s="2" t="s">
        <v>31</v>
      </c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</row>
    <row r="11" spans="1:31" ht="57.6" x14ac:dyDescent="0.3">
      <c r="A11" s="1"/>
      <c r="B11" s="5">
        <v>5</v>
      </c>
      <c r="C11" s="5" t="s">
        <v>32</v>
      </c>
      <c r="D11" s="2" t="s">
        <v>51</v>
      </c>
      <c r="E11" s="2"/>
      <c r="F11" s="2" t="s">
        <v>33</v>
      </c>
      <c r="G11" s="20" t="s">
        <v>21</v>
      </c>
      <c r="H11" s="21" t="s">
        <v>74</v>
      </c>
      <c r="I11" s="21" t="s">
        <v>79</v>
      </c>
      <c r="J11" s="21" t="s">
        <v>74</v>
      </c>
      <c r="K11" s="21">
        <v>0</v>
      </c>
      <c r="L11" s="21">
        <v>7.5</v>
      </c>
      <c r="M11" s="19">
        <v>9380.18</v>
      </c>
      <c r="N11" s="19">
        <v>70351.350000000006</v>
      </c>
      <c r="O11" s="19">
        <f t="shared" si="0"/>
        <v>83014.593000000008</v>
      </c>
      <c r="P11" s="2" t="s">
        <v>34</v>
      </c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</row>
    <row r="12" spans="1:31" ht="86.4" x14ac:dyDescent="0.3">
      <c r="A12" s="1"/>
      <c r="B12" s="5">
        <v>6</v>
      </c>
      <c r="C12" s="5" t="s">
        <v>35</v>
      </c>
      <c r="D12" s="2" t="s">
        <v>52</v>
      </c>
      <c r="E12" s="2"/>
      <c r="F12" s="2" t="s">
        <v>58</v>
      </c>
      <c r="G12" s="20" t="s">
        <v>21</v>
      </c>
      <c r="H12" s="21">
        <v>21</v>
      </c>
      <c r="I12" s="21" t="s">
        <v>75</v>
      </c>
      <c r="J12" s="21">
        <v>21</v>
      </c>
      <c r="K12" s="21" t="s">
        <v>74</v>
      </c>
      <c r="L12" s="21">
        <v>85</v>
      </c>
      <c r="M12" s="19">
        <v>3707.55</v>
      </c>
      <c r="N12" s="19">
        <v>315141.74999999994</v>
      </c>
      <c r="O12" s="19">
        <f t="shared" si="0"/>
        <v>371867.2649999999</v>
      </c>
      <c r="P12" s="2" t="s">
        <v>36</v>
      </c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</row>
    <row r="13" spans="1:31" ht="72" x14ac:dyDescent="0.3">
      <c r="A13" s="1"/>
      <c r="B13" s="5">
        <v>7</v>
      </c>
      <c r="C13" s="5" t="s">
        <v>37</v>
      </c>
      <c r="D13" s="2" t="s">
        <v>53</v>
      </c>
      <c r="E13" s="2"/>
      <c r="F13" s="2" t="s">
        <v>58</v>
      </c>
      <c r="G13" s="20" t="s">
        <v>21</v>
      </c>
      <c r="H13" s="21" t="s">
        <v>74</v>
      </c>
      <c r="I13" s="21" t="s">
        <v>80</v>
      </c>
      <c r="J13" s="21">
        <v>0</v>
      </c>
      <c r="K13" s="21">
        <v>0</v>
      </c>
      <c r="L13" s="21">
        <v>8</v>
      </c>
      <c r="M13" s="19">
        <v>39581.440000000002</v>
      </c>
      <c r="N13" s="19">
        <v>316651.52000000002</v>
      </c>
      <c r="O13" s="19">
        <f t="shared" si="0"/>
        <v>373648.79359999998</v>
      </c>
      <c r="P13" s="2" t="s">
        <v>38</v>
      </c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</row>
    <row r="14" spans="1:31" ht="115.95" customHeight="1" x14ac:dyDescent="0.3">
      <c r="A14" s="1"/>
      <c r="B14" s="5">
        <v>8</v>
      </c>
      <c r="C14" s="5" t="s">
        <v>39</v>
      </c>
      <c r="D14" s="2" t="s">
        <v>78</v>
      </c>
      <c r="E14" s="2"/>
      <c r="F14" s="2" t="s">
        <v>56</v>
      </c>
      <c r="G14" s="20" t="s">
        <v>21</v>
      </c>
      <c r="H14" s="21">
        <v>29.5</v>
      </c>
      <c r="I14" s="21" t="s">
        <v>76</v>
      </c>
      <c r="J14" s="21">
        <v>39.5</v>
      </c>
      <c r="K14" s="21" t="s">
        <v>74</v>
      </c>
      <c r="L14" s="21">
        <v>131</v>
      </c>
      <c r="M14" s="19">
        <v>6040</v>
      </c>
      <c r="N14" s="19">
        <v>791240</v>
      </c>
      <c r="O14" s="19">
        <f t="shared" si="0"/>
        <v>933663.2</v>
      </c>
      <c r="P14" s="2" t="s">
        <v>40</v>
      </c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</row>
    <row r="15" spans="1:31" x14ac:dyDescent="0.3">
      <c r="A15" s="1"/>
      <c r="B15" s="11"/>
      <c r="C15" s="13"/>
      <c r="D15" s="12"/>
      <c r="E15" s="12"/>
      <c r="F15" s="12"/>
      <c r="G15" s="13"/>
      <c r="H15" s="13"/>
      <c r="I15" s="13"/>
      <c r="J15" s="13"/>
      <c r="K15" s="13"/>
      <c r="L15" s="13"/>
      <c r="M15" s="15"/>
      <c r="N15" s="16">
        <v>3698912.0300000003</v>
      </c>
      <c r="O15" s="16">
        <f>SUM(O7:O14)</f>
        <v>4364716.1953999996</v>
      </c>
      <c r="P15" s="3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</row>
    <row r="16" spans="1:31" s="1" customFormat="1" x14ac:dyDescent="0.3">
      <c r="B16" s="11"/>
      <c r="C16" s="13"/>
      <c r="D16" s="12"/>
      <c r="E16" s="12"/>
      <c r="F16" s="12"/>
      <c r="G16" s="13"/>
      <c r="H16" s="13"/>
      <c r="I16" s="13"/>
      <c r="J16" s="13"/>
      <c r="K16" s="13"/>
      <c r="L16" s="13"/>
      <c r="M16" s="15"/>
      <c r="N16" s="16" t="s">
        <v>70</v>
      </c>
      <c r="O16" s="16">
        <f>O15-N15</f>
        <v>665804.16539999936</v>
      </c>
      <c r="P16" s="3"/>
    </row>
    <row r="17" spans="1:31" s="1" customFormat="1" x14ac:dyDescent="0.3">
      <c r="B17" s="52" t="s">
        <v>71</v>
      </c>
      <c r="C17" s="52"/>
      <c r="D17" s="52"/>
      <c r="E17" s="52"/>
      <c r="F17" s="52"/>
      <c r="G17" s="52"/>
      <c r="H17" s="52"/>
      <c r="I17" s="52"/>
      <c r="J17" s="52"/>
      <c r="K17" s="52"/>
      <c r="L17" s="52"/>
      <c r="M17" s="52"/>
      <c r="N17" s="52"/>
      <c r="O17" s="52"/>
      <c r="P17" s="52"/>
    </row>
    <row r="18" spans="1:31" s="1" customFormat="1" x14ac:dyDescent="0.3">
      <c r="B18" s="52" t="s">
        <v>41</v>
      </c>
      <c r="C18" s="52"/>
      <c r="D18" s="52"/>
      <c r="E18" s="52"/>
      <c r="F18" s="52"/>
      <c r="G18" s="52"/>
      <c r="H18" s="52"/>
      <c r="I18" s="52"/>
      <c r="J18" s="52"/>
      <c r="K18" s="52"/>
      <c r="L18" s="52"/>
      <c r="M18" s="52"/>
      <c r="N18" s="52"/>
      <c r="O18" s="52"/>
      <c r="P18" s="52"/>
    </row>
    <row r="19" spans="1:31" x14ac:dyDescent="0.3">
      <c r="A19" s="1"/>
      <c r="B19" s="25" t="s">
        <v>59</v>
      </c>
      <c r="C19" s="26"/>
      <c r="D19" s="27"/>
      <c r="E19" s="28" t="s">
        <v>60</v>
      </c>
      <c r="F19" s="29"/>
      <c r="G19" s="29"/>
      <c r="H19" s="29"/>
      <c r="I19" s="29"/>
      <c r="J19" s="29"/>
      <c r="K19" s="29"/>
      <c r="L19" s="29"/>
      <c r="M19" s="29"/>
      <c r="N19" s="22"/>
      <c r="O19" s="22"/>
      <c r="P19" s="23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</row>
    <row r="20" spans="1:31" ht="16.5" customHeight="1" x14ac:dyDescent="0.3">
      <c r="B20" s="30" t="s">
        <v>42</v>
      </c>
      <c r="C20" s="30"/>
      <c r="D20" s="30"/>
      <c r="E20" s="31" t="s">
        <v>77</v>
      </c>
      <c r="F20" s="32"/>
      <c r="G20" s="32"/>
      <c r="H20" s="32"/>
      <c r="I20" s="32"/>
      <c r="J20" s="32"/>
      <c r="K20" s="32"/>
      <c r="L20" s="32"/>
      <c r="M20" s="32"/>
      <c r="N20" s="32"/>
      <c r="O20" s="32"/>
      <c r="P20" s="33"/>
    </row>
    <row r="21" spans="1:31" x14ac:dyDescent="0.3">
      <c r="B21" s="30" t="s">
        <v>43</v>
      </c>
      <c r="C21" s="30"/>
      <c r="D21" s="30"/>
      <c r="E21" s="34" t="s">
        <v>44</v>
      </c>
      <c r="F21" s="35"/>
      <c r="G21" s="35"/>
      <c r="H21" s="35"/>
      <c r="I21" s="35"/>
      <c r="J21" s="35"/>
      <c r="K21" s="35"/>
      <c r="L21" s="35"/>
      <c r="M21" s="35"/>
      <c r="N21" s="35"/>
      <c r="O21" s="35"/>
      <c r="P21" s="36"/>
    </row>
    <row r="22" spans="1:31" x14ac:dyDescent="0.3">
      <c r="B22" s="37" t="s">
        <v>45</v>
      </c>
      <c r="C22" s="38"/>
      <c r="D22" s="39"/>
      <c r="E22" s="24" t="s">
        <v>61</v>
      </c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3"/>
    </row>
    <row r="23" spans="1:31" x14ac:dyDescent="0.3">
      <c r="B23" s="40"/>
      <c r="C23" s="41"/>
      <c r="D23" s="42"/>
      <c r="E23" s="24" t="s">
        <v>62</v>
      </c>
      <c r="F23" s="22"/>
      <c r="G23" s="22"/>
      <c r="H23" s="22"/>
      <c r="I23" s="22"/>
      <c r="J23" s="22"/>
      <c r="K23" s="22"/>
      <c r="L23" s="22"/>
      <c r="M23" s="22"/>
      <c r="N23" s="22"/>
      <c r="O23" s="22"/>
      <c r="P23" s="23"/>
    </row>
    <row r="24" spans="1:31" x14ac:dyDescent="0.3">
      <c r="B24" s="40"/>
      <c r="C24" s="41"/>
      <c r="D24" s="42"/>
      <c r="E24" s="24" t="s">
        <v>63</v>
      </c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3"/>
    </row>
    <row r="25" spans="1:31" x14ac:dyDescent="0.3">
      <c r="B25" s="40"/>
      <c r="C25" s="41"/>
      <c r="D25" s="42"/>
      <c r="E25" s="24" t="s">
        <v>64</v>
      </c>
      <c r="F25" s="22"/>
      <c r="G25" s="22"/>
      <c r="H25" s="22"/>
      <c r="I25" s="22"/>
      <c r="J25" s="22"/>
      <c r="K25" s="22"/>
      <c r="L25" s="22"/>
      <c r="M25" s="22"/>
      <c r="N25" s="22"/>
      <c r="O25" s="22"/>
      <c r="P25" s="23"/>
    </row>
    <row r="26" spans="1:31" x14ac:dyDescent="0.3">
      <c r="B26" s="43"/>
      <c r="C26" s="44"/>
      <c r="D26" s="45"/>
      <c r="E26" s="24" t="s">
        <v>65</v>
      </c>
      <c r="F26" s="22"/>
      <c r="G26" s="22"/>
      <c r="H26" s="22"/>
      <c r="I26" s="22"/>
      <c r="J26" s="22"/>
      <c r="K26" s="22"/>
      <c r="L26" s="22"/>
      <c r="M26" s="22"/>
      <c r="N26" s="22"/>
      <c r="O26" s="22"/>
      <c r="P26" s="23"/>
    </row>
    <row r="27" spans="1:31" x14ac:dyDescent="0.3">
      <c r="B27" s="25" t="s">
        <v>46</v>
      </c>
      <c r="C27" s="26"/>
      <c r="D27" s="27"/>
      <c r="E27" s="28" t="s">
        <v>66</v>
      </c>
      <c r="F27" s="29"/>
      <c r="G27" s="29"/>
      <c r="H27" s="29"/>
      <c r="I27" s="29"/>
      <c r="J27" s="29"/>
      <c r="K27" s="29"/>
      <c r="L27" s="29"/>
      <c r="M27" s="29"/>
      <c r="N27" s="22"/>
      <c r="O27" s="22"/>
      <c r="P27" s="23"/>
    </row>
    <row r="28" spans="1:31" x14ac:dyDescent="0.3">
      <c r="B28" s="30" t="s">
        <v>47</v>
      </c>
      <c r="C28" s="30"/>
      <c r="D28" s="30"/>
      <c r="E28" s="24" t="s">
        <v>67</v>
      </c>
      <c r="F28" s="22"/>
      <c r="G28" s="22"/>
      <c r="H28" s="22"/>
      <c r="I28" s="22"/>
      <c r="J28" s="22"/>
      <c r="K28" s="22"/>
      <c r="L28" s="22"/>
      <c r="M28" s="22"/>
      <c r="N28" s="22"/>
      <c r="O28" s="22"/>
      <c r="P28" s="23"/>
    </row>
    <row r="29" spans="1:31" x14ac:dyDescent="0.3">
      <c r="B29" s="30" t="s">
        <v>68</v>
      </c>
      <c r="C29" s="30"/>
      <c r="D29" s="30"/>
      <c r="E29" s="24" t="s">
        <v>69</v>
      </c>
      <c r="F29" s="22"/>
      <c r="G29" s="22"/>
      <c r="H29" s="22"/>
      <c r="I29" s="22"/>
      <c r="J29" s="22"/>
      <c r="K29" s="22"/>
      <c r="L29" s="22"/>
      <c r="M29" s="22"/>
      <c r="N29" s="22"/>
      <c r="O29" s="22"/>
      <c r="P29" s="23"/>
    </row>
  </sheetData>
  <mergeCells count="25">
    <mergeCell ref="B17:P17"/>
    <mergeCell ref="B18:P18"/>
    <mergeCell ref="B19:D19"/>
    <mergeCell ref="E19:M19"/>
    <mergeCell ref="N4:N5"/>
    <mergeCell ref="M4:M5"/>
    <mergeCell ref="B2:P2"/>
    <mergeCell ref="B4:B5"/>
    <mergeCell ref="D4:D5"/>
    <mergeCell ref="O4:O5"/>
    <mergeCell ref="P4:P5"/>
    <mergeCell ref="F4:F5"/>
    <mergeCell ref="G4:G5"/>
    <mergeCell ref="H4:L4"/>
    <mergeCell ref="C4:C5"/>
    <mergeCell ref="E4:E5"/>
    <mergeCell ref="B27:D27"/>
    <mergeCell ref="E27:M27"/>
    <mergeCell ref="B28:D28"/>
    <mergeCell ref="B29:D29"/>
    <mergeCell ref="B20:D20"/>
    <mergeCell ref="E20:P20"/>
    <mergeCell ref="B21:D21"/>
    <mergeCell ref="E21:P21"/>
    <mergeCell ref="B22:D26"/>
  </mergeCells>
  <pageMargins left="0.25" right="0.25" top="0.75" bottom="0.75" header="0.3" footer="0.3"/>
  <pageSetup scale="5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BIS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Яппарова Резида Дамировна</dc:creator>
  <cp:lastModifiedBy>Логинова Ольга Сергеевна</cp:lastModifiedBy>
  <cp:lastPrinted>2014-11-06T04:46:43Z</cp:lastPrinted>
  <dcterms:created xsi:type="dcterms:W3CDTF">2014-11-05T10:27:05Z</dcterms:created>
  <dcterms:modified xsi:type="dcterms:W3CDTF">2014-11-10T03:54:58Z</dcterms:modified>
</cp:coreProperties>
</file>