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filterPrivacy="1" defaultThemeVersion="124226"/>
  <xr:revisionPtr revIDLastSave="0" documentId="13_ncr:1_{BD3BFAF4-F854-48B6-AF0D-EADD7A9F0671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I8" i="1" l="1"/>
  <c r="J8" i="1" s="1"/>
  <c r="I9" i="1"/>
  <c r="J9" i="1" s="1"/>
  <c r="I10" i="1"/>
  <c r="J10" i="1" s="1"/>
  <c r="I11" i="1"/>
  <c r="J11" i="1" s="1"/>
  <c r="I12" i="1"/>
  <c r="J12" i="1" s="1"/>
  <c r="I7" i="1"/>
  <c r="J7" i="1" s="1"/>
  <c r="J13" i="1" l="1"/>
</calcChain>
</file>

<file path=xl/sharedStrings.xml><?xml version="1.0" encoding="utf-8"?>
<sst xmlns="http://schemas.openxmlformats.org/spreadsheetml/2006/main" count="48" uniqueCount="37">
  <si>
    <t>СПЕЦИФИКАЦИЯ</t>
  </si>
  <si>
    <t>№ п.п.</t>
  </si>
  <si>
    <t>Наименование товара</t>
  </si>
  <si>
    <t>Описание</t>
  </si>
  <si>
    <t>Eд.изм</t>
  </si>
  <si>
    <t>Адрес поставки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</si>
  <si>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</si>
  <si>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</si>
  <si>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</si>
  <si>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</si>
  <si>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Производитель</t>
  </si>
  <si>
    <t>РБ,г. Уфа, ул. Каспийская, 14</t>
  </si>
  <si>
    <t>Контактное лицо по техническим вопросам</t>
  </si>
  <si>
    <t>шт</t>
  </si>
  <si>
    <t>Максимов Е.А., тел. (347)-221-51-64 , эл.почта: e.maksimov@bashtel.ru</t>
  </si>
  <si>
    <t>Аккумулятор промышленный свинцово-кислотный  100 А·ч 12В (в комплекте с перемычками)</t>
  </si>
  <si>
    <t>Аккумулятор промышленный свинцово-кислотный  150 А·ч 12В (в комплекте с перемычками)</t>
  </si>
  <si>
    <t>Аккумулятор промышленный свинцово-кислотный  170 А·ч 12В (в комплекте с перемычками)</t>
  </si>
  <si>
    <t>Аккумулятор промышленный свинцово-кислотный  300 А·ч 2В (в комплекте с перемычками)</t>
  </si>
  <si>
    <t>Аккумулятор промышленный свинцово-кислотный  600 А·ч 2В (в комплекте с перемычками)</t>
  </si>
  <si>
    <t>Аккумулятор промышленный свинцово-кислотный  1000 А·ч 2В (в комплекте с перемычками)</t>
  </si>
  <si>
    <t>Срок службы</t>
  </si>
  <si>
    <t>Аккумулятор промышленный, тип: герметизированный необслуживаемый свинцово-кислотный аккумулятор, емкость: 100 А·ч, напряжение: 12В, технология: AGM, фронттерминальное исполнение</t>
  </si>
  <si>
    <t>Аккумулятор промышленный, тип: герметизированный необслуживаемый свинцово-кислотный аккумулятор, емкость: 150 А·ч, напряжение: 12В, технология: AGM,  фронттерминальное исполнение</t>
  </si>
  <si>
    <t>Аккумулятор промышленный, тип: герметизированный необслуживаемый свинцово-кислотный аккумулятор, емкость: 170 А·ч, напряжение: 12В, технология: AGM,  фронттерминальное исполнение</t>
  </si>
  <si>
    <t>Аккумулятор промышленный, тип: герметизированный необслуживаемый свинцово-кислотный аккумулятор, емкость: 300 А·ч, напряжение: 2В, технология: AGM.</t>
  </si>
  <si>
    <t>Аккумулятор промышленный, тип: герметизированный необслуживаемый свинцово-кислотный аккумулятор, емкость: 600 А·ч, напряжение: 2В, технология: AGM.</t>
  </si>
  <si>
    <t>Аккумулятор промышленный, тип: герметизированный необслуживаемый свинцово-кислотный аккумулятор, емкость: 1000 А·ч, напряжение: 2В, технология: AGM.</t>
  </si>
  <si>
    <t>Согласно Техническим требованиям</t>
  </si>
  <si>
    <t xml:space="preserve"> количество </t>
  </si>
  <si>
    <t>ИТОГО:</t>
  </si>
  <si>
    <t>НДС 20%</t>
  </si>
  <si>
    <t>РАЗДЕЛ IV. ТЕХНИЧЕСКОЕ ЗАДАНИЕ</t>
  </si>
  <si>
    <t>не более 60 календарных дней с даты подписания Договора</t>
  </si>
  <si>
    <t>Предельная цена за единицу измерения без НДС, включая стоимость тары и доставку, доллар США</t>
  </si>
  <si>
    <t>Предельная сумма с без НДС, включая стоимость тары и доставку, доллар США</t>
  </si>
  <si>
    <t>Предельная сумма с НДС, включая стоимость тары и доставку, доллар США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</si>
</sst>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3" fillId="0" borderId="0"/>
    <xf numFmtId="0" fontId="15" fillId="0" borderId="0"/>
    <xf numFmtId="0" fontId="12" fillId="0" borderId="0"/>
    <xf numFmtId="0" fontId="18" fillId="0" borderId="0"/>
    <xf numFmtId="0" fontId="7" fillId="0" borderId="0"/>
  </cellStyleXfs>
  <cellXfs count="54">
    <xf numFmtId="0" fontId="0" fillId="0" borderId="0" xfId="0"/>
    <xf numFmtId="0" fontId="12" fillId="0" borderId="0" xfId="3"/>
    <xf numFmtId="0" fontId="12" fillId="0" borderId="0" xfId="3" applyFont="1"/>
    <xf numFmtId="0" fontId="12" fillId="0" borderId="0" xfId="3" applyFont="1" applyAlignment="1">
      <alignment vertical="center" wrapText="1"/>
    </xf>
    <xf numFmtId="0" fontId="12" fillId="0" borderId="1" xfId="3" applyFont="1" applyBorder="1" applyAlignment="1">
      <alignment horizontal="center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3" applyFont="1" applyAlignment="1">
      <alignment horizontal="right"/>
    </xf>
    <xf numFmtId="0" fontId="10" fillId="0" borderId="1" xfId="3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0" fontId="8" fillId="0" borderId="0" xfId="3" applyFont="1" applyAlignment="1">
      <alignment horizontal="right"/>
    </xf>
    <xf numFmtId="0" fontId="6" fillId="0" borderId="1" xfId="3" applyFont="1" applyBorder="1" applyAlignment="1">
      <alignment horizontal="left" vertical="top" wrapText="1"/>
    </xf>
    <xf numFmtId="0" fontId="10" fillId="0" borderId="3" xfId="3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top" wrapText="1"/>
    </xf>
    <xf numFmtId="0" fontId="12" fillId="0" borderId="0" xfId="3" applyFont="1" applyBorder="1" applyAlignment="1">
      <alignment horizontal="center"/>
    </xf>
    <xf numFmtId="0" fontId="6" fillId="0" borderId="0" xfId="3" applyFont="1" applyBorder="1" applyAlignment="1">
      <alignment horizontal="center" vertical="top" wrapText="1"/>
    </xf>
    <xf numFmtId="0" fontId="6" fillId="0" borderId="0" xfId="3" applyFont="1" applyBorder="1" applyAlignment="1">
      <alignment horizontal="left" vertical="top" wrapText="1"/>
    </xf>
    <xf numFmtId="0" fontId="10" fillId="0" borderId="0" xfId="3" applyFont="1" applyBorder="1" applyAlignment="1">
      <alignment horizontal="center" vertical="center"/>
    </xf>
    <xf numFmtId="4" fontId="12" fillId="0" borderId="0" xfId="3" applyNumberFormat="1"/>
    <xf numFmtId="4" fontId="12" fillId="0" borderId="1" xfId="3" applyNumberFormat="1" applyFont="1" applyBorder="1" applyAlignment="1">
      <alignment horizontal="center"/>
    </xf>
    <xf numFmtId="4" fontId="12" fillId="0" borderId="3" xfId="3" applyNumberFormat="1" applyFont="1" applyBorder="1" applyAlignment="1">
      <alignment horizontal="center" vertical="center"/>
    </xf>
    <xf numFmtId="4" fontId="0" fillId="0" borderId="0" xfId="0" applyNumberFormat="1"/>
    <xf numFmtId="4" fontId="3" fillId="0" borderId="1" xfId="3" applyNumberFormat="1" applyFont="1" applyBorder="1" applyAlignment="1">
      <alignment horizontal="center" vertical="center"/>
    </xf>
    <xf numFmtId="4" fontId="0" fillId="0" borderId="0" xfId="0" applyNumberFormat="1" applyBorder="1"/>
    <xf numFmtId="4" fontId="12" fillId="0" borderId="1" xfId="3" applyNumberFormat="1" applyFont="1" applyBorder="1" applyAlignment="1">
      <alignment horizontal="center" vertical="center" wrapText="1"/>
    </xf>
    <xf numFmtId="0" fontId="2" fillId="0" borderId="0" xfId="3" applyFont="1"/>
    <xf numFmtId="0" fontId="12" fillId="0" borderId="1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left"/>
    </xf>
    <xf numFmtId="0" fontId="12" fillId="0" borderId="4" xfId="3" applyBorder="1" applyAlignment="1">
      <alignment horizontal="left"/>
    </xf>
    <xf numFmtId="0" fontId="12" fillId="0" borderId="5" xfId="3" applyBorder="1" applyAlignment="1">
      <alignment horizontal="left"/>
    </xf>
    <xf numFmtId="0" fontId="11" fillId="0" borderId="1" xfId="3" applyFont="1" applyBorder="1" applyAlignment="1">
      <alignment horizontal="left" vertical="top" wrapText="1"/>
    </xf>
    <xf numFmtId="0" fontId="12" fillId="0" borderId="1" xfId="3" applyBorder="1" applyAlignment="1">
      <alignment horizontal="left" vertical="top" wrapText="1"/>
    </xf>
    <xf numFmtId="0" fontId="12" fillId="0" borderId="1" xfId="3" applyBorder="1" applyAlignment="1">
      <alignment horizontal="left"/>
    </xf>
    <xf numFmtId="0" fontId="1" fillId="0" borderId="3" xfId="3" applyFont="1" applyBorder="1" applyAlignment="1">
      <alignment horizontal="left" wrapText="1"/>
    </xf>
    <xf numFmtId="0" fontId="12" fillId="0" borderId="4" xfId="3" applyBorder="1" applyAlignment="1">
      <alignment horizontal="left" wrapText="1"/>
    </xf>
    <xf numFmtId="0" fontId="12" fillId="0" borderId="5" xfId="3" applyBorder="1" applyAlignment="1">
      <alignment horizontal="left" wrapText="1"/>
    </xf>
    <xf numFmtId="0" fontId="11" fillId="0" borderId="3" xfId="3" applyFont="1" applyBorder="1" applyAlignment="1">
      <alignment horizontal="left" vertical="top" wrapText="1"/>
    </xf>
    <xf numFmtId="0" fontId="12" fillId="0" borderId="4" xfId="3" applyBorder="1" applyAlignment="1">
      <alignment horizontal="left" vertical="top" wrapText="1"/>
    </xf>
    <xf numFmtId="0" fontId="12" fillId="0" borderId="5" xfId="3" applyBorder="1" applyAlignment="1">
      <alignment horizontal="left" vertical="top" wrapText="1"/>
    </xf>
    <xf numFmtId="0" fontId="5" fillId="0" borderId="3" xfId="3" applyFont="1" applyFill="1" applyBorder="1" applyAlignment="1">
      <alignment horizontal="left"/>
    </xf>
    <xf numFmtId="0" fontId="12" fillId="0" borderId="4" xfId="3" applyFill="1" applyBorder="1" applyAlignment="1">
      <alignment horizontal="left"/>
    </xf>
    <xf numFmtId="0" fontId="12" fillId="0" borderId="5" xfId="3" applyFill="1" applyBorder="1" applyAlignment="1">
      <alignment horizontal="left"/>
    </xf>
    <xf numFmtId="0" fontId="9" fillId="0" borderId="3" xfId="3" applyFont="1" applyBorder="1" applyAlignment="1">
      <alignment horizontal="left" vertical="top"/>
    </xf>
    <xf numFmtId="0" fontId="12" fillId="0" borderId="5" xfId="3" applyBorder="1" applyAlignment="1">
      <alignment horizontal="left" vertical="top"/>
    </xf>
    <xf numFmtId="0" fontId="14" fillId="0" borderId="0" xfId="3" applyFont="1" applyAlignment="1">
      <alignment horizontal="center"/>
    </xf>
    <xf numFmtId="0" fontId="12" fillId="0" borderId="1" xfId="3" applyFont="1" applyBorder="1" applyAlignment="1">
      <alignment horizontal="center" vertical="center" wrapText="1"/>
    </xf>
    <xf numFmtId="4" fontId="16" fillId="0" borderId="2" xfId="3" applyNumberFormat="1" applyFont="1" applyBorder="1" applyAlignment="1">
      <alignment horizontal="center" vertical="top" wrapText="1"/>
    </xf>
    <xf numFmtId="4" fontId="12" fillId="0" borderId="6" xfId="3" applyNumberFormat="1" applyFont="1" applyBorder="1" applyAlignment="1">
      <alignment horizontal="center" vertical="top" wrapText="1"/>
    </xf>
    <xf numFmtId="0" fontId="17" fillId="0" borderId="2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top" wrapText="1"/>
    </xf>
    <xf numFmtId="0" fontId="4" fillId="0" borderId="2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</cellXfs>
  <cellStyles count="6">
    <cellStyle name="TableStyleLight1" xfId="4" xr:uid="{00000000-0005-0000-0000-000000000000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4" xfId="3" xr:uid="{00000000-0005-0000-0000-000004000000}"/>
    <cellStyle name="Обычный 4 2" xfId="5" xr:uid="{72BAA374-F7F0-4775-B4DE-F1E0FDE8723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="80" zoomScaleNormal="80" zoomScaleSheetLayoutView="70" workbookViewId="0">
      <selection activeCell="B2" sqref="B2:K2"/>
    </sheetView>
  </sheetViews>
  <sheetFormatPr defaultRowHeight="15" x14ac:dyDescent="0.25"/>
  <cols>
    <col min="1" max="1" width="1" customWidth="1"/>
    <col min="2" max="2" width="10.28515625" customWidth="1"/>
    <col min="3" max="3" width="37.28515625" customWidth="1"/>
    <col min="4" max="4" width="15.28515625" customWidth="1"/>
    <col min="5" max="5" width="65.5703125" customWidth="1"/>
    <col min="6" max="6" width="7.5703125" customWidth="1"/>
    <col min="7" max="7" width="12" customWidth="1"/>
    <col min="8" max="8" width="21.140625" style="22" customWidth="1"/>
    <col min="9" max="10" width="21.28515625" style="22" customWidth="1"/>
    <col min="11" max="11" width="16.7109375" customWidth="1"/>
    <col min="13" max="13" width="14.42578125" customWidth="1"/>
    <col min="14" max="14" width="9.140625" customWidth="1"/>
  </cols>
  <sheetData>
    <row r="1" spans="1:12" x14ac:dyDescent="0.25">
      <c r="A1" s="1"/>
      <c r="B1" s="1"/>
      <c r="C1" s="26" t="s">
        <v>32</v>
      </c>
      <c r="D1" s="1"/>
      <c r="E1" s="1"/>
      <c r="F1" s="1"/>
      <c r="G1" s="1"/>
      <c r="H1" s="19"/>
      <c r="I1" s="19"/>
      <c r="J1" s="19"/>
      <c r="K1" s="10"/>
      <c r="L1" s="1"/>
    </row>
    <row r="2" spans="1:12" x14ac:dyDescent="0.25">
      <c r="A2" s="1"/>
      <c r="B2" s="45" t="s">
        <v>0</v>
      </c>
      <c r="C2" s="45"/>
      <c r="D2" s="45"/>
      <c r="E2" s="45"/>
      <c r="F2" s="45"/>
      <c r="G2" s="45"/>
      <c r="H2" s="45"/>
      <c r="I2" s="45"/>
      <c r="J2" s="45"/>
      <c r="K2" s="45"/>
      <c r="L2" s="1"/>
    </row>
    <row r="3" spans="1:12" x14ac:dyDescent="0.25">
      <c r="A3" s="1"/>
      <c r="B3" s="1"/>
      <c r="C3" s="6"/>
      <c r="D3" s="6"/>
      <c r="E3" s="5"/>
      <c r="F3" s="1"/>
      <c r="G3" s="1"/>
      <c r="H3" s="19"/>
      <c r="I3" s="19"/>
      <c r="J3" s="19"/>
      <c r="K3" s="7"/>
      <c r="L3" s="1"/>
    </row>
    <row r="4" spans="1:12" ht="15" customHeight="1" x14ac:dyDescent="0.25">
      <c r="A4" s="2"/>
      <c r="B4" s="46" t="s">
        <v>1</v>
      </c>
      <c r="C4" s="46" t="s">
        <v>2</v>
      </c>
      <c r="D4" s="49" t="s">
        <v>10</v>
      </c>
      <c r="E4" s="46" t="s">
        <v>3</v>
      </c>
      <c r="F4" s="46" t="s">
        <v>4</v>
      </c>
      <c r="G4" s="52" t="s">
        <v>29</v>
      </c>
      <c r="H4" s="47" t="s">
        <v>34</v>
      </c>
      <c r="I4" s="47" t="s">
        <v>35</v>
      </c>
      <c r="J4" s="47" t="s">
        <v>36</v>
      </c>
      <c r="K4" s="46" t="s">
        <v>5</v>
      </c>
      <c r="L4" s="2"/>
    </row>
    <row r="5" spans="1:12" ht="77.45" customHeight="1" x14ac:dyDescent="0.25">
      <c r="A5" s="3"/>
      <c r="B5" s="46"/>
      <c r="C5" s="46"/>
      <c r="D5" s="50"/>
      <c r="E5" s="46"/>
      <c r="F5" s="46"/>
      <c r="G5" s="53"/>
      <c r="H5" s="48"/>
      <c r="I5" s="51"/>
      <c r="J5" s="51"/>
      <c r="K5" s="46"/>
      <c r="L5" s="3"/>
    </row>
    <row r="6" spans="1:12" x14ac:dyDescent="0.25">
      <c r="A6" s="2"/>
      <c r="B6" s="4">
        <v>1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20">
        <v>8</v>
      </c>
      <c r="I6" s="20">
        <v>9</v>
      </c>
      <c r="J6" s="20"/>
      <c r="K6" s="4">
        <v>10</v>
      </c>
      <c r="L6" s="2"/>
    </row>
    <row r="7" spans="1:12" ht="66" customHeight="1" x14ac:dyDescent="0.25">
      <c r="A7" s="2"/>
      <c r="B7" s="4">
        <v>1</v>
      </c>
      <c r="C7" s="14" t="s">
        <v>15</v>
      </c>
      <c r="D7" s="4"/>
      <c r="E7" s="11" t="s">
        <v>22</v>
      </c>
      <c r="F7" s="8" t="s">
        <v>13</v>
      </c>
      <c r="G7" s="12">
        <v>325</v>
      </c>
      <c r="H7" s="21">
        <v>193.44234929348517</v>
      </c>
      <c r="I7" s="21">
        <f>G7*H7</f>
        <v>62868.763520382679</v>
      </c>
      <c r="J7" s="21">
        <f>I7*1.2</f>
        <v>75442.516224459207</v>
      </c>
      <c r="K7" s="9" t="s">
        <v>11</v>
      </c>
      <c r="L7" s="2"/>
    </row>
    <row r="8" spans="1:12" ht="66" customHeight="1" x14ac:dyDescent="0.25">
      <c r="A8" s="2"/>
      <c r="B8" s="4">
        <v>2</v>
      </c>
      <c r="C8" s="14" t="s">
        <v>16</v>
      </c>
      <c r="D8" s="4"/>
      <c r="E8" s="11" t="s">
        <v>23</v>
      </c>
      <c r="F8" s="8" t="s">
        <v>13</v>
      </c>
      <c r="G8" s="12">
        <v>200</v>
      </c>
      <c r="H8" s="21">
        <v>261.98502820722973</v>
      </c>
      <c r="I8" s="21">
        <f t="shared" ref="I8:I12" si="0">G8*H8</f>
        <v>52397.005641445947</v>
      </c>
      <c r="J8" s="21">
        <f t="shared" ref="J8:J12" si="1">I8*1.2</f>
        <v>62876.406769735135</v>
      </c>
      <c r="K8" s="27" t="s">
        <v>11</v>
      </c>
      <c r="L8" s="2"/>
    </row>
    <row r="9" spans="1:12" ht="66" customHeight="1" x14ac:dyDescent="0.25">
      <c r="A9" s="2"/>
      <c r="B9" s="4">
        <v>3</v>
      </c>
      <c r="C9" s="14" t="s">
        <v>17</v>
      </c>
      <c r="D9" s="4"/>
      <c r="E9" s="11" t="s">
        <v>24</v>
      </c>
      <c r="F9" s="8" t="s">
        <v>13</v>
      </c>
      <c r="G9" s="12">
        <v>240</v>
      </c>
      <c r="H9" s="21">
        <v>291.36036429264368</v>
      </c>
      <c r="I9" s="21">
        <f t="shared" si="0"/>
        <v>69926.487430234483</v>
      </c>
      <c r="J9" s="21">
        <f t="shared" si="1"/>
        <v>83911.78491628138</v>
      </c>
      <c r="K9" s="27" t="s">
        <v>11</v>
      </c>
      <c r="L9" s="2"/>
    </row>
    <row r="10" spans="1:12" ht="66" customHeight="1" x14ac:dyDescent="0.25">
      <c r="A10" s="2"/>
      <c r="B10" s="4">
        <v>4</v>
      </c>
      <c r="C10" s="14" t="s">
        <v>18</v>
      </c>
      <c r="D10" s="4"/>
      <c r="E10" s="11" t="s">
        <v>25</v>
      </c>
      <c r="F10" s="8" t="s">
        <v>13</v>
      </c>
      <c r="G10" s="12">
        <v>267</v>
      </c>
      <c r="H10" s="21">
        <v>97.48276300864346</v>
      </c>
      <c r="I10" s="21">
        <f t="shared" si="0"/>
        <v>26027.897723307804</v>
      </c>
      <c r="J10" s="21">
        <f t="shared" si="1"/>
        <v>31233.477267969363</v>
      </c>
      <c r="K10" s="27" t="s">
        <v>11</v>
      </c>
      <c r="L10" s="2"/>
    </row>
    <row r="11" spans="1:12" ht="66" customHeight="1" x14ac:dyDescent="0.25">
      <c r="A11" s="2"/>
      <c r="B11" s="4">
        <v>5</v>
      </c>
      <c r="C11" s="14" t="s">
        <v>19</v>
      </c>
      <c r="D11" s="4"/>
      <c r="E11" s="11" t="s">
        <v>26</v>
      </c>
      <c r="F11" s="8" t="s">
        <v>13</v>
      </c>
      <c r="G11" s="12">
        <v>86</v>
      </c>
      <c r="H11" s="21">
        <v>182.99780663646399</v>
      </c>
      <c r="I11" s="21">
        <f t="shared" si="0"/>
        <v>15737.811370735903</v>
      </c>
      <c r="J11" s="21">
        <f t="shared" si="1"/>
        <v>18885.373644883082</v>
      </c>
      <c r="K11" s="27" t="s">
        <v>11</v>
      </c>
      <c r="L11" s="2"/>
    </row>
    <row r="12" spans="1:12" ht="66" customHeight="1" x14ac:dyDescent="0.25">
      <c r="A12" s="2"/>
      <c r="B12" s="4">
        <v>6</v>
      </c>
      <c r="C12" s="14" t="s">
        <v>20</v>
      </c>
      <c r="D12" s="4"/>
      <c r="E12" s="11" t="s">
        <v>27</v>
      </c>
      <c r="F12" s="8" t="s">
        <v>13</v>
      </c>
      <c r="G12" s="12">
        <v>212</v>
      </c>
      <c r="H12" s="21">
        <v>298.54099592113738</v>
      </c>
      <c r="I12" s="21">
        <f t="shared" si="0"/>
        <v>63290.691135281122</v>
      </c>
      <c r="J12" s="21">
        <f t="shared" si="1"/>
        <v>75948.829362337347</v>
      </c>
      <c r="K12" s="27" t="s">
        <v>11</v>
      </c>
      <c r="L12" s="2"/>
    </row>
    <row r="13" spans="1:12" ht="24.75" customHeight="1" x14ac:dyDescent="0.25">
      <c r="A13" s="2"/>
      <c r="B13" s="15"/>
      <c r="C13" s="16"/>
      <c r="D13" s="15"/>
      <c r="E13" s="17"/>
      <c r="F13" s="18"/>
      <c r="G13" s="18"/>
      <c r="H13" s="24"/>
      <c r="I13" s="23" t="s">
        <v>30</v>
      </c>
      <c r="J13" s="21">
        <f>SUM(J7:J12)</f>
        <v>348298.38818566554</v>
      </c>
      <c r="K13" s="25"/>
      <c r="L13" s="2"/>
    </row>
    <row r="14" spans="1:12" ht="22.5" customHeight="1" x14ac:dyDescent="0.25">
      <c r="A14" s="2"/>
      <c r="B14" s="15"/>
      <c r="C14" s="16"/>
      <c r="D14" s="15"/>
      <c r="E14" s="17"/>
      <c r="F14" s="18"/>
      <c r="G14" s="18"/>
      <c r="H14" s="24"/>
      <c r="I14" s="23" t="s">
        <v>31</v>
      </c>
      <c r="J14" s="21">
        <v>54616.530126443075</v>
      </c>
      <c r="K14" s="13"/>
      <c r="L14" s="2"/>
    </row>
    <row r="15" spans="1:12" ht="30.75" customHeight="1" x14ac:dyDescent="0.25">
      <c r="A15" s="1"/>
      <c r="B15" s="33" t="s">
        <v>6</v>
      </c>
      <c r="C15" s="33"/>
      <c r="D15" s="34" t="s">
        <v>33</v>
      </c>
      <c r="E15" s="35"/>
      <c r="F15" s="35"/>
      <c r="G15" s="35"/>
      <c r="H15" s="35"/>
      <c r="I15" s="35"/>
      <c r="J15" s="35"/>
      <c r="K15" s="36"/>
      <c r="L15" s="1"/>
    </row>
    <row r="16" spans="1:12" ht="33" customHeight="1" x14ac:dyDescent="0.25">
      <c r="A16" s="1"/>
      <c r="B16" s="33" t="s">
        <v>7</v>
      </c>
      <c r="C16" s="33"/>
      <c r="D16" s="37" t="s">
        <v>8</v>
      </c>
      <c r="E16" s="38"/>
      <c r="F16" s="38"/>
      <c r="G16" s="38"/>
      <c r="H16" s="38"/>
      <c r="I16" s="38"/>
      <c r="J16" s="38"/>
      <c r="K16" s="39"/>
      <c r="L16" s="1"/>
    </row>
    <row r="17" spans="1:12" x14ac:dyDescent="0.25">
      <c r="A17" s="1"/>
      <c r="B17" s="33" t="s">
        <v>9</v>
      </c>
      <c r="C17" s="33"/>
      <c r="D17" s="40" t="s">
        <v>28</v>
      </c>
      <c r="E17" s="41"/>
      <c r="F17" s="41"/>
      <c r="G17" s="41"/>
      <c r="H17" s="41"/>
      <c r="I17" s="41"/>
      <c r="J17" s="41"/>
      <c r="K17" s="42"/>
      <c r="L17" s="1"/>
    </row>
    <row r="18" spans="1:12" x14ac:dyDescent="0.25">
      <c r="A18" s="1"/>
      <c r="B18" s="43" t="s">
        <v>21</v>
      </c>
      <c r="C18" s="44"/>
      <c r="D18" s="40" t="s">
        <v>28</v>
      </c>
      <c r="E18" s="41"/>
      <c r="F18" s="41"/>
      <c r="G18" s="41"/>
      <c r="H18" s="41"/>
      <c r="I18" s="41"/>
      <c r="J18" s="41"/>
      <c r="K18" s="42"/>
      <c r="L18" s="1"/>
    </row>
    <row r="19" spans="1:12" ht="18.75" customHeight="1" x14ac:dyDescent="0.25">
      <c r="A19" s="1"/>
      <c r="B19" s="31" t="s">
        <v>12</v>
      </c>
      <c r="C19" s="32"/>
      <c r="D19" s="28" t="s">
        <v>14</v>
      </c>
      <c r="E19" s="29"/>
      <c r="F19" s="29"/>
      <c r="G19" s="29"/>
      <c r="H19" s="29"/>
      <c r="I19" s="29"/>
      <c r="J19" s="29"/>
      <c r="K19" s="30"/>
      <c r="L19" s="1"/>
    </row>
    <row r="20" spans="1:12" x14ac:dyDescent="0.25">
      <c r="A20" s="1"/>
      <c r="L20" s="1"/>
    </row>
    <row r="21" spans="1:12" x14ac:dyDescent="0.25">
      <c r="A21" s="1"/>
      <c r="L21" s="1"/>
    </row>
  </sheetData>
  <mergeCells count="21">
    <mergeCell ref="B2:K2"/>
    <mergeCell ref="B4:B5"/>
    <mergeCell ref="C4:C5"/>
    <mergeCell ref="K4:K5"/>
    <mergeCell ref="E4:E5"/>
    <mergeCell ref="F4:F5"/>
    <mergeCell ref="H4:H5"/>
    <mergeCell ref="D4:D5"/>
    <mergeCell ref="I4:I5"/>
    <mergeCell ref="G4:G5"/>
    <mergeCell ref="J4:J5"/>
    <mergeCell ref="D19:K19"/>
    <mergeCell ref="B19:C19"/>
    <mergeCell ref="B15:C15"/>
    <mergeCell ref="B16:C16"/>
    <mergeCell ref="B17:C17"/>
    <mergeCell ref="D15:K15"/>
    <mergeCell ref="D16:K16"/>
    <mergeCell ref="D17:K17"/>
    <mergeCell ref="B18:C18"/>
    <mergeCell ref="D18:K18"/>
  </mergeCells>
  <pageMargins left="0.25" right="0.25" top="0.75" bottom="0.75" header="0.3" footer="0.3"/>
  <pageSetup paperSize="9" scale="61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2021-09-22T04:16:09Z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