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14" i="1"/>
  <c r="J8"/>
  <c r="K8" s="1"/>
  <c r="J9"/>
  <c r="K9" s="1"/>
  <c r="J10"/>
  <c r="K10" s="1"/>
  <c r="J11"/>
  <c r="K11" s="1"/>
  <c r="J12"/>
  <c r="K12" s="1"/>
  <c r="J13"/>
  <c r="K13" s="1"/>
  <c r="J14"/>
  <c r="J15"/>
  <c r="K15" s="1"/>
  <c r="J16"/>
  <c r="K16" s="1"/>
  <c r="J17"/>
  <c r="K17" s="1"/>
  <c r="J18"/>
  <c r="K18" s="1"/>
  <c r="J19"/>
  <c r="K19" s="1"/>
  <c r="J20"/>
  <c r="K20" s="1"/>
  <c r="J7"/>
  <c r="K7" s="1"/>
  <c r="K21" l="1"/>
  <c r="K22" s="1"/>
</calcChain>
</file>

<file path=xl/sharedStrings.xml><?xml version="1.0" encoding="utf-8"?>
<sst xmlns="http://schemas.openxmlformats.org/spreadsheetml/2006/main" count="87" uniqueCount="64">
  <si>
    <t>Приложение 1.3</t>
  </si>
  <si>
    <t>СПЕЦИФИКАЦИЯ</t>
  </si>
  <si>
    <t>ЛОТ</t>
  </si>
  <si>
    <t>Поставка оборудования СПД</t>
  </si>
  <si>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</si>
  <si>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</si>
  <si>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</si>
  <si>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</si>
  <si>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</si>
  <si>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</si>
  <si>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</si>
  <si>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</si>
  <si>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</si>
  <si>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</si>
  <si>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</si>
  <si>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</si>
  <si>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КОММУТАТОР CISCO ME3400-24TS-AC</t>
  </si>
  <si>
    <t>Коммутатор Cisco МЕ 3400  24FX SFP + 2  SFP AC power</t>
  </si>
  <si>
    <t>шт</t>
  </si>
  <si>
    <t>МОДУЛЬ CISCO VWIC3-2MFT-G703</t>
  </si>
  <si>
    <t>Голосовая интерфейсная карта VWIC3-2MFT-G703 – это универсальная интерфейсная карта, которая комбинирует в себе функции как WAN интерфейса, так и голосового интерфейса (VIC). Карта VWIC3-2MFT-G703 имеет два порта, которые могут быть настроены либо в качесстве E1 голосового интерфейса, либо в качестве WAN интерфейса E1 (G703) для передачи данных. При этом один порт может работать в стандартном режиме E1 с поддержкой сигнализации, а второй порт может работать в режиме без использования сигнализации E1(G.703. Для подключения используются коннекторы RJ-45. 
Данная голосовая карта поддерживается маршрутизаторами Cisco с модели 1921 по модель 3945E.</t>
  </si>
  <si>
    <t xml:space="preserve">  кол-во: 1; г. Уфа, ул. Каспийская, д.14; Мухаметшина З.Р. 89018173671</t>
  </si>
  <si>
    <t>ПРОЦЕССОР ЦИФРОВОЙ PVDM3-64</t>
  </si>
  <si>
    <t>Модуль PVDM3 Cisco® (модуль цифровых сигнальных процессоров для пакетной передачи голосовых данных) высокой плотности в интегрированных сервисных маршрутизаторах ISR Cisco серий 2900 и 3900 второго поколения поддерживает мультимедийные функции, такие как  высокоскоростные соединения для передачи голоса и видео, конференц-связь, перекодирование, изменение скорости цифрового потока и защита голосовой связи в решениях унифицированных коммуникаций Cisco, с уровнем плотности 64 канала</t>
  </si>
  <si>
    <t>РАМКА ВОЗДУШНАЯ 15454E-AIR-RAMP</t>
  </si>
  <si>
    <t xml:space="preserve">  кол-во: 8; г. Уфа, ул. Каспийская, д.14; Мухаметшина З.Р. 89018173671</t>
  </si>
  <si>
    <t>ТРАНСИВЕР CISCO XFP-10GZR-OC192LR</t>
  </si>
  <si>
    <t>Оптический трансивер 1550nm, LC Connector, с дальностью по SMF до 80 км для карт 7600-ES+T маршрутизаторов серии Cisco 7600 и карт A9K-8T-L маршрутизаторов серии Cisco ASR9000</t>
  </si>
  <si>
    <t xml:space="preserve">  кол-во: 2; г. Уфа, ул. Каспийская, д.14; Мухаметшина З.Р. 89018173671</t>
  </si>
  <si>
    <t>КАРТА ЛИНЕЙНАЯ WS-X6704-10GE</t>
  </si>
  <si>
    <t>WS-X6704-10GE CEF720 4 port 10-Gigabit Ethernet Rev. 2.7 (Линейная карта 7606)</t>
  </si>
  <si>
    <t>МОДУЛЬ 64 КАНАЛЬНЫЙ PVDM2-64</t>
  </si>
  <si>
    <t>МОДУЛЬ 64 КАНАЛЬНЫЙ DSP AS5X-PVDM2-64 64-CHANNEL PACKET VOICE/FAX DSP MODULE</t>
  </si>
  <si>
    <t>ТРАНСИВЕР ОПТИЧЕСКИЙ CISCO XFP-10GER-1921R (ORIGINAL)</t>
  </si>
  <si>
    <t>Оптический трансивер Cisco (original) SFP+ SFP-10G-ER для маршрутизатора Cisco до 40км SM  (В Маршрутизаторы)</t>
  </si>
  <si>
    <t>МОДУЛЬ A9K-ISM-100</t>
  </si>
  <si>
    <t>Модуль для ASR9000-series с возможностями CGN, AVSM ISM 40G</t>
  </si>
  <si>
    <t>МОДУЛЬ ПИТАНИЯ A9K-2KW-DC</t>
  </si>
  <si>
    <t>Входное напряжение:-48 V DC to -60 V DC;Выходная мощность:2 kW;Совместимость:Cisco ASR 9000 Series Aggregation Services Routers"</t>
  </si>
  <si>
    <t xml:space="preserve">  кол-во: 4; г. Уфа, ул. Каспийская, д.14; Мухаметшина З.Р. 89018173671</t>
  </si>
  <si>
    <t>ПРОЦЕССОР МАРШРУТИЗАЦИИ A9K-RSP-4G</t>
  </si>
  <si>
    <t>Процессор маршрутизации для ASR9000 440G/slot Fabric angd 6 GB</t>
  </si>
  <si>
    <t>КОММУТАТОР CISCO VS-C6506E-S720-10G</t>
  </si>
  <si>
    <t>Оборудование модели VS-C6506E-S720-10G представляет собой шасси модульного коммутатора со встроенным модулем коммутации и управления Cisco Supervisor Engine, который используется для предоставления расширенных возможностей по контролю доступа на уровне поорта/пользователя с возможностью предотвращения атак типа “отказ в обслуживании”.</t>
  </si>
  <si>
    <t>ТРАНСИВЕР CISCO XENPAK-10GZR-OC1921LR</t>
  </si>
  <si>
    <t>Оптический трансивер 1550nm, SC Connector, с дальностью по SMF до 80 км для карт WS-X6704-10GE маршрутизаторов серии Cisco 7600</t>
  </si>
  <si>
    <t>МОДУЛЬ WS-CAC-3000W POWER MODULE</t>
  </si>
  <si>
    <t>Модуль питания Cisco WS-CAC-3000W= Catalyst 6500 3000W AC power supply (spare) (BP)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</si>
  <si>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</si>
  <si>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</si>
  <si>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</si>
  <si>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</si>
  <si>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</si>
  <si>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</si>
  <si>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</si>
  <si>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</si>
  <si>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</si>
  <si>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</si>
  <si>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 xml:space="preserve"> Яппарова Р.Д. тел.: (347) 221-56-62;  8-901-817-39-50 эл.почта r.yapparova@bashtel.ru</t>
  </si>
  <si>
    <t>Предельная сумма лота составляет:  8 494 110,82  руб. с НДС.</t>
  </si>
  <si>
    <t>Тимофеев И.А. тел. 221-54-78 эл. почта: Timofeev@bashtel.ru</t>
  </si>
  <si>
    <t>Гарантийные обязательства - 12 месяцев                                                                                                                                                                                                                                                                                                                                       Сертификат соответствия стандартам РФ                                                                                                                                                                                                                                                                                                                                         Постафщик должен быть авторизованным партнером Cisco Systems                                                                                                                                                                                                                                                                                   Авторизационное посьмо от Cisco Cystems</t>
  </si>
  <si>
    <t xml:space="preserve">  кол-во: 9;г. Уфа, ул. Каспийская, д.14; Мухаметшина З.Р. 89018173671</t>
  </si>
  <si>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>2 квартал 2014</t>
    </r>
    <r>
      <rPr>
        <sz val="11"/>
        <rFont val="Calibri"/>
        <family val="2"/>
        <charset val="204"/>
        <scheme val="minor"/>
      </rPr>
      <t xml:space="preserve"> </t>
    </r>
    <r>
      <rPr>
        <i/>
        <sz val="11"/>
        <rFont val="Calibri"/>
        <family val="2"/>
        <charset val="204"/>
        <scheme val="minor"/>
      </rPr>
      <t>до 20мая</t>
    </r>
    <r>
      <rPr>
        <sz val="11"/>
        <rFont val="Calibri"/>
        <family val="2"/>
        <charset val="204"/>
        <scheme val="minor"/>
      </rPr>
      <t xml:space="preserve"> п.15-2шт, п.14-1шт,</t>
    </r>
    <r>
      <rPr>
        <i/>
        <sz val="11"/>
        <rFont val="Calibri"/>
        <family val="2"/>
        <charset val="204"/>
        <scheme val="minor"/>
      </rPr>
      <t>до 20 июля</t>
    </r>
    <r>
      <rPr>
        <sz val="11"/>
        <rFont val="Calibri"/>
        <family val="2"/>
        <charset val="204"/>
        <scheme val="minor"/>
      </rPr>
      <t xml:space="preserve"> п.8-2шт, п.10-1шт. </t>
    </r>
    <r>
      <rPr>
        <b/>
        <sz val="11"/>
        <rFont val="Calibri"/>
        <family val="2"/>
        <charset val="204"/>
        <scheme val="minor"/>
      </rPr>
      <t xml:space="preserve">3 </t>
    </r>
    <r>
      <rPr>
        <b/>
        <sz val="11"/>
        <color theme="1"/>
        <rFont val="Calibri"/>
        <family val="2"/>
        <charset val="204"/>
        <scheme val="minor"/>
      </rPr>
      <t>квартал 2014</t>
    </r>
    <r>
      <rPr>
        <sz val="11"/>
        <color theme="1"/>
        <rFont val="Calibri"/>
        <family val="2"/>
        <charset val="204"/>
        <scheme val="minor"/>
      </rPr>
      <t xml:space="preserve">  </t>
    </r>
    <r>
      <rPr>
        <i/>
        <sz val="11"/>
        <color theme="1"/>
        <rFont val="Calibri"/>
        <family val="2"/>
        <charset val="204"/>
        <scheme val="minor"/>
      </rPr>
      <t xml:space="preserve">до 22 июля </t>
    </r>
    <r>
      <rPr>
        <sz val="11"/>
        <color theme="1"/>
        <rFont val="Calibri"/>
        <family val="2"/>
        <charset val="204"/>
        <scheme val="minor"/>
      </rPr>
      <t xml:space="preserve">п.1-9шт, п.2-1шт, п.3-1шт, п.4-1шт, п.5-2шт, п.9-4шт. </t>
    </r>
    <r>
      <rPr>
        <b/>
        <sz val="11"/>
        <color theme="1"/>
        <rFont val="Calibri"/>
        <family val="2"/>
        <charset val="204"/>
        <scheme val="minor"/>
      </rPr>
      <t xml:space="preserve"> 4 квартал 2014 </t>
    </r>
    <r>
      <rPr>
        <i/>
        <sz val="11"/>
        <color theme="1"/>
        <rFont val="Calibri"/>
        <family val="2"/>
        <charset val="204"/>
        <scheme val="minor"/>
      </rPr>
      <t xml:space="preserve">до 20 октября </t>
    </r>
    <r>
      <rPr>
        <sz val="11"/>
        <color theme="1"/>
        <rFont val="Calibri"/>
        <family val="2"/>
        <charset val="204"/>
        <scheme val="minor"/>
      </rPr>
      <t xml:space="preserve">п.11- 2шт, п.13-1шт; </t>
    </r>
    <r>
      <rPr>
        <i/>
        <sz val="11"/>
        <color theme="1"/>
        <rFont val="Calibri"/>
        <family val="2"/>
        <charset val="204"/>
        <scheme val="minor"/>
      </rPr>
      <t>до 10 декабря</t>
    </r>
    <r>
      <rPr>
        <sz val="11"/>
        <color theme="1"/>
        <rFont val="Calibri"/>
        <family val="2"/>
        <charset val="204"/>
        <scheme val="minor"/>
      </rPr>
      <t xml:space="preserve">  п.6-8шт, п.7-2шт</t>
    </r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</si>
</sst>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4" fontId="0" fillId="0" borderId="1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3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5"/>
  <sheetViews>
    <sheetView tabSelected="1" view="pageBreakPreview" topLeftCell="A16" zoomScale="60" zoomScaleNormal="70" workbookViewId="0">
      <selection activeCell="G18" sqref="G18"/>
    </sheetView>
  </sheetViews>
  <sheetFormatPr defaultRowHeight="15"/>
  <cols>
    <col min="2" max="2" width="26" customWidth="1"/>
    <col min="3" max="3" width="45.28515625" customWidth="1"/>
    <col min="9" max="9" width="13.7109375" customWidth="1"/>
    <col min="10" max="10" width="15.42578125" customWidth="1"/>
    <col min="11" max="11" width="17.28515625" customWidth="1"/>
    <col min="12" max="12" width="29.2851562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5" t="s">
        <v>0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 t="s">
        <v>2</v>
      </c>
      <c r="B3" s="19" t="s">
        <v>3</v>
      </c>
      <c r="C3" s="18"/>
      <c r="D3" s="1"/>
      <c r="E3" s="1"/>
      <c r="F3" s="1"/>
      <c r="G3" s="1"/>
      <c r="H3" s="1"/>
      <c r="I3" s="1"/>
      <c r="J3" s="1"/>
      <c r="K3" s="1"/>
      <c r="L3" s="15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>
      <c r="A4" s="30" t="s">
        <v>4</v>
      </c>
      <c r="B4" s="30" t="s">
        <v>5</v>
      </c>
      <c r="C4" s="30" t="s">
        <v>6</v>
      </c>
      <c r="D4" s="30" t="s">
        <v>7</v>
      </c>
      <c r="E4" s="38"/>
      <c r="F4" s="38"/>
      <c r="G4" s="38"/>
      <c r="H4" s="38"/>
      <c r="I4" s="41" t="s">
        <v>8</v>
      </c>
      <c r="J4" s="39" t="s">
        <v>9</v>
      </c>
      <c r="K4" s="31" t="s">
        <v>10</v>
      </c>
      <c r="L4" s="30" t="s">
        <v>11</v>
      </c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>
      <c r="A5" s="30"/>
      <c r="B5" s="30"/>
      <c r="C5" s="30"/>
      <c r="D5" s="30"/>
      <c r="E5" s="6" t="s">
        <v>12</v>
      </c>
      <c r="F5" s="6" t="s">
        <v>13</v>
      </c>
      <c r="G5" s="6" t="s">
        <v>14</v>
      </c>
      <c r="H5" s="6" t="s">
        <v>15</v>
      </c>
      <c r="I5" s="42"/>
      <c r="J5" s="40"/>
      <c r="K5" s="31"/>
      <c r="L5" s="3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>
      <c r="A6" s="10">
        <v>1</v>
      </c>
      <c r="B6" s="10">
        <v>2</v>
      </c>
      <c r="C6" s="10">
        <v>3</v>
      </c>
      <c r="D6" s="10">
        <v>4</v>
      </c>
      <c r="E6" s="10">
        <v>6</v>
      </c>
      <c r="F6" s="10">
        <v>7</v>
      </c>
      <c r="G6" s="10">
        <v>8</v>
      </c>
      <c r="H6" s="10">
        <v>9</v>
      </c>
      <c r="I6" s="10">
        <v>10</v>
      </c>
      <c r="J6" s="10">
        <v>11</v>
      </c>
      <c r="K6" s="10">
        <v>12</v>
      </c>
      <c r="L6" s="10">
        <v>13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60">
      <c r="A7" s="5">
        <v>1</v>
      </c>
      <c r="B7" s="2" t="s">
        <v>16</v>
      </c>
      <c r="C7" s="2" t="s">
        <v>17</v>
      </c>
      <c r="D7" s="26" t="s">
        <v>18</v>
      </c>
      <c r="E7" s="28">
        <v>9</v>
      </c>
      <c r="F7" s="28">
        <v>0</v>
      </c>
      <c r="G7" s="28">
        <v>0</v>
      </c>
      <c r="H7" s="28">
        <v>9</v>
      </c>
      <c r="I7" s="22">
        <v>24000</v>
      </c>
      <c r="J7" s="22">
        <f>H7*I7</f>
        <v>216000</v>
      </c>
      <c r="K7" s="22">
        <f>J7*1.18</f>
        <v>254880</v>
      </c>
      <c r="L7" s="27" t="s">
        <v>62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55">
      <c r="A8" s="5">
        <v>2</v>
      </c>
      <c r="B8" s="2" t="s">
        <v>19</v>
      </c>
      <c r="C8" s="2" t="s">
        <v>20</v>
      </c>
      <c r="D8" s="26" t="s">
        <v>18</v>
      </c>
      <c r="E8" s="28">
        <v>0</v>
      </c>
      <c r="F8" s="28">
        <v>1</v>
      </c>
      <c r="G8" s="28">
        <v>0</v>
      </c>
      <c r="H8" s="28">
        <v>1</v>
      </c>
      <c r="I8" s="22">
        <v>64460</v>
      </c>
      <c r="J8" s="22">
        <f t="shared" ref="J8:J20" si="0">H8*I8</f>
        <v>64460</v>
      </c>
      <c r="K8" s="22">
        <f t="shared" ref="K8:K20" si="1">J8*1.18</f>
        <v>76062.8</v>
      </c>
      <c r="L8" s="2" t="s">
        <v>21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95">
      <c r="A9" s="5">
        <v>3</v>
      </c>
      <c r="B9" s="2" t="s">
        <v>22</v>
      </c>
      <c r="C9" s="2" t="s">
        <v>23</v>
      </c>
      <c r="D9" s="26" t="s">
        <v>18</v>
      </c>
      <c r="E9" s="28">
        <v>0</v>
      </c>
      <c r="F9" s="28">
        <v>1</v>
      </c>
      <c r="G9" s="28">
        <v>0</v>
      </c>
      <c r="H9" s="28">
        <v>1</v>
      </c>
      <c r="I9" s="22">
        <v>62490</v>
      </c>
      <c r="J9" s="22">
        <f t="shared" si="0"/>
        <v>62490</v>
      </c>
      <c r="K9" s="22">
        <f t="shared" si="1"/>
        <v>73738.2</v>
      </c>
      <c r="L9" s="2" t="s">
        <v>21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60">
      <c r="A10" s="5">
        <v>4</v>
      </c>
      <c r="B10" s="2" t="s">
        <v>24</v>
      </c>
      <c r="C10" s="2" t="s">
        <v>24</v>
      </c>
      <c r="D10" s="26" t="s">
        <v>18</v>
      </c>
      <c r="E10" s="28">
        <v>0</v>
      </c>
      <c r="F10" s="28">
        <v>0</v>
      </c>
      <c r="G10" s="28">
        <v>8</v>
      </c>
      <c r="H10" s="28">
        <v>8</v>
      </c>
      <c r="I10" s="22">
        <v>2713</v>
      </c>
      <c r="J10" s="22">
        <f t="shared" si="0"/>
        <v>21704</v>
      </c>
      <c r="K10" s="22">
        <f t="shared" si="1"/>
        <v>25610.719999999998</v>
      </c>
      <c r="L10" s="2" t="s">
        <v>25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60">
      <c r="A11" s="5">
        <v>5</v>
      </c>
      <c r="B11" s="2" t="s">
        <v>26</v>
      </c>
      <c r="C11" s="2" t="s">
        <v>27</v>
      </c>
      <c r="D11" s="26" t="s">
        <v>18</v>
      </c>
      <c r="E11" s="28">
        <v>0</v>
      </c>
      <c r="F11" s="28">
        <v>0</v>
      </c>
      <c r="G11" s="28">
        <v>2</v>
      </c>
      <c r="H11" s="28">
        <v>2</v>
      </c>
      <c r="I11" s="22">
        <v>386560</v>
      </c>
      <c r="J11" s="22">
        <f t="shared" si="0"/>
        <v>773120</v>
      </c>
      <c r="K11" s="22">
        <f t="shared" si="1"/>
        <v>912281.59999999998</v>
      </c>
      <c r="L11" s="2" t="s">
        <v>28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60">
      <c r="A12" s="5">
        <v>6</v>
      </c>
      <c r="B12" s="2" t="s">
        <v>29</v>
      </c>
      <c r="C12" s="2" t="s">
        <v>30</v>
      </c>
      <c r="D12" s="26" t="s">
        <v>18</v>
      </c>
      <c r="E12" s="28">
        <v>0</v>
      </c>
      <c r="F12" s="28">
        <v>2</v>
      </c>
      <c r="G12" s="28">
        <v>0</v>
      </c>
      <c r="H12" s="28">
        <v>2</v>
      </c>
      <c r="I12" s="22">
        <v>452301</v>
      </c>
      <c r="J12" s="22">
        <f t="shared" si="0"/>
        <v>904602</v>
      </c>
      <c r="K12" s="22">
        <f t="shared" si="1"/>
        <v>1067430.3599999999</v>
      </c>
      <c r="L12" s="2" t="s">
        <v>28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60">
      <c r="A13" s="5">
        <v>7</v>
      </c>
      <c r="B13" s="2" t="s">
        <v>31</v>
      </c>
      <c r="C13" s="2" t="s">
        <v>32</v>
      </c>
      <c r="D13" s="26" t="s">
        <v>18</v>
      </c>
      <c r="E13" s="28">
        <v>0</v>
      </c>
      <c r="F13" s="28">
        <v>1</v>
      </c>
      <c r="G13" s="28">
        <v>0</v>
      </c>
      <c r="H13" s="28">
        <v>1</v>
      </c>
      <c r="I13" s="22">
        <v>62490</v>
      </c>
      <c r="J13" s="22">
        <f t="shared" si="0"/>
        <v>62490</v>
      </c>
      <c r="K13" s="22">
        <f t="shared" si="1"/>
        <v>73738.2</v>
      </c>
      <c r="L13" s="2" t="s">
        <v>21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0">
      <c r="A14" s="5">
        <v>8</v>
      </c>
      <c r="B14" s="2" t="s">
        <v>33</v>
      </c>
      <c r="C14" s="2" t="s">
        <v>34</v>
      </c>
      <c r="D14" s="26" t="s">
        <v>18</v>
      </c>
      <c r="E14" s="28">
        <v>2</v>
      </c>
      <c r="F14" s="28">
        <v>0</v>
      </c>
      <c r="G14" s="28">
        <v>0</v>
      </c>
      <c r="H14" s="28">
        <v>2</v>
      </c>
      <c r="I14" s="22">
        <v>226150</v>
      </c>
      <c r="J14" s="22">
        <f t="shared" si="0"/>
        <v>452300</v>
      </c>
      <c r="K14" s="22">
        <f t="shared" si="1"/>
        <v>533714</v>
      </c>
      <c r="L14" s="2" t="s">
        <v>28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60">
      <c r="A15" s="5">
        <v>9</v>
      </c>
      <c r="B15" s="2" t="s">
        <v>35</v>
      </c>
      <c r="C15" s="2" t="s">
        <v>36</v>
      </c>
      <c r="D15" s="26" t="s">
        <v>18</v>
      </c>
      <c r="E15" s="28">
        <v>0</v>
      </c>
      <c r="F15" s="28">
        <v>0</v>
      </c>
      <c r="G15" s="28">
        <v>1</v>
      </c>
      <c r="H15" s="28">
        <v>1</v>
      </c>
      <c r="I15" s="22">
        <v>2036096</v>
      </c>
      <c r="J15" s="22">
        <f t="shared" si="0"/>
        <v>2036096</v>
      </c>
      <c r="K15" s="22">
        <f t="shared" si="1"/>
        <v>2402593.2799999998</v>
      </c>
      <c r="L15" s="2" t="s">
        <v>21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60">
      <c r="A16" s="5">
        <v>10</v>
      </c>
      <c r="B16" s="2" t="s">
        <v>37</v>
      </c>
      <c r="C16" s="2" t="s">
        <v>38</v>
      </c>
      <c r="D16" s="26" t="s">
        <v>18</v>
      </c>
      <c r="E16" s="28">
        <v>0</v>
      </c>
      <c r="F16" s="28">
        <v>4</v>
      </c>
      <c r="G16" s="28">
        <v>0</v>
      </c>
      <c r="H16" s="28">
        <v>4</v>
      </c>
      <c r="I16" s="22">
        <v>63322</v>
      </c>
      <c r="J16" s="22">
        <f t="shared" si="0"/>
        <v>253288</v>
      </c>
      <c r="K16" s="22">
        <f t="shared" si="1"/>
        <v>298879.83999999997</v>
      </c>
      <c r="L16" s="2" t="s">
        <v>39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60">
      <c r="A17" s="5">
        <v>11</v>
      </c>
      <c r="B17" s="2" t="s">
        <v>40</v>
      </c>
      <c r="C17" s="2" t="s">
        <v>41</v>
      </c>
      <c r="D17" s="26" t="s">
        <v>18</v>
      </c>
      <c r="E17" s="28">
        <v>1</v>
      </c>
      <c r="F17" s="28">
        <v>0</v>
      </c>
      <c r="G17" s="28">
        <v>0</v>
      </c>
      <c r="H17" s="28">
        <v>1</v>
      </c>
      <c r="I17" s="22">
        <v>723681</v>
      </c>
      <c r="J17" s="22">
        <f t="shared" si="0"/>
        <v>723681</v>
      </c>
      <c r="K17" s="22">
        <f t="shared" si="1"/>
        <v>853943.58</v>
      </c>
      <c r="L17" s="2" t="s">
        <v>21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0">
      <c r="A18" s="5">
        <v>12</v>
      </c>
      <c r="B18" s="2" t="s">
        <v>42</v>
      </c>
      <c r="C18" s="2" t="s">
        <v>43</v>
      </c>
      <c r="D18" s="26" t="s">
        <v>18</v>
      </c>
      <c r="E18" s="28">
        <v>1</v>
      </c>
      <c r="F18" s="28">
        <v>0</v>
      </c>
      <c r="G18" s="28">
        <v>0</v>
      </c>
      <c r="H18" s="28">
        <v>1</v>
      </c>
      <c r="I18" s="22">
        <v>768798</v>
      </c>
      <c r="J18" s="22">
        <f t="shared" si="0"/>
        <v>768798</v>
      </c>
      <c r="K18" s="22">
        <f t="shared" si="1"/>
        <v>907181.6399999999</v>
      </c>
      <c r="L18" s="2" t="s">
        <v>21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60">
      <c r="A19" s="5">
        <v>13</v>
      </c>
      <c r="B19" s="2" t="s">
        <v>44</v>
      </c>
      <c r="C19" s="2" t="s">
        <v>45</v>
      </c>
      <c r="D19" s="26" t="s">
        <v>18</v>
      </c>
      <c r="E19" s="28">
        <v>0</v>
      </c>
      <c r="F19" s="28">
        <v>0</v>
      </c>
      <c r="G19" s="28">
        <v>2</v>
      </c>
      <c r="H19" s="28">
        <v>2</v>
      </c>
      <c r="I19" s="22">
        <v>361840</v>
      </c>
      <c r="J19" s="22">
        <f t="shared" si="0"/>
        <v>723680</v>
      </c>
      <c r="K19" s="22">
        <f t="shared" si="1"/>
        <v>853942.39999999991</v>
      </c>
      <c r="L19" s="2" t="s">
        <v>28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60">
      <c r="A20" s="5">
        <v>14</v>
      </c>
      <c r="B20" s="2" t="s">
        <v>46</v>
      </c>
      <c r="C20" s="2" t="s">
        <v>47</v>
      </c>
      <c r="D20" s="26" t="s">
        <v>18</v>
      </c>
      <c r="E20" s="28">
        <v>2</v>
      </c>
      <c r="F20" s="28">
        <v>0</v>
      </c>
      <c r="G20" s="28">
        <v>0</v>
      </c>
      <c r="H20" s="28">
        <v>2</v>
      </c>
      <c r="I20" s="22">
        <v>67845</v>
      </c>
      <c r="J20" s="22">
        <f t="shared" si="0"/>
        <v>135690</v>
      </c>
      <c r="K20" s="22">
        <f t="shared" si="1"/>
        <v>160114.19999999998</v>
      </c>
      <c r="L20" s="2" t="s">
        <v>28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>
      <c r="A21" s="12"/>
      <c r="B21" s="13"/>
      <c r="C21" s="13"/>
      <c r="D21" s="14"/>
      <c r="E21" s="14"/>
      <c r="F21" s="14"/>
      <c r="G21" s="14"/>
      <c r="H21" s="14"/>
      <c r="I21" s="16"/>
      <c r="J21" s="17">
        <v>7198399</v>
      </c>
      <c r="K21" s="17">
        <f>SUM(K7:K20)</f>
        <v>8494110.8199999984</v>
      </c>
      <c r="L21" s="24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>
      <c r="A22" s="11"/>
      <c r="B22" s="3"/>
      <c r="C22" s="3"/>
      <c r="D22" s="11"/>
      <c r="E22" s="11"/>
      <c r="F22" s="11"/>
      <c r="G22" s="11"/>
      <c r="H22" s="11"/>
      <c r="I22" s="11"/>
      <c r="J22" s="11" t="s">
        <v>48</v>
      </c>
      <c r="K22" s="23">
        <f>K21-J21</f>
        <v>1295711.8199999984</v>
      </c>
      <c r="L22" s="25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s="1" customFormat="1">
      <c r="A23" s="32" t="s">
        <v>59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4"/>
    </row>
    <row r="24" spans="1:27" s="1" customFormat="1">
      <c r="A24" s="43" t="s">
        <v>49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</row>
    <row r="25" spans="1:27" s="1" customFormat="1" ht="39" customHeight="1">
      <c r="A25" s="35" t="s">
        <v>50</v>
      </c>
      <c r="B25" s="35"/>
      <c r="C25" s="44" t="s">
        <v>63</v>
      </c>
      <c r="D25" s="45"/>
      <c r="E25" s="45"/>
      <c r="F25" s="45"/>
      <c r="G25" s="45"/>
      <c r="H25" s="45"/>
      <c r="I25" s="45"/>
      <c r="J25" s="45"/>
      <c r="K25" s="45"/>
      <c r="L25" s="46"/>
    </row>
    <row r="26" spans="1:27" s="1" customFormat="1" ht="32.1" customHeight="1">
      <c r="A26" s="35" t="s">
        <v>51</v>
      </c>
      <c r="B26" s="35"/>
      <c r="C26" s="51" t="s">
        <v>52</v>
      </c>
      <c r="D26" s="51"/>
      <c r="E26" s="51"/>
      <c r="F26" s="51"/>
      <c r="G26" s="51"/>
      <c r="H26" s="51"/>
      <c r="I26" s="51"/>
      <c r="J26" s="51"/>
      <c r="K26" s="51"/>
      <c r="L26" s="51"/>
      <c r="M26" s="3"/>
      <c r="N26" s="3"/>
      <c r="O26" s="3"/>
      <c r="P26" s="3"/>
      <c r="Q26" s="3"/>
      <c r="R26" s="3"/>
    </row>
    <row r="27" spans="1:27" s="1" customFormat="1" ht="66" customHeight="1">
      <c r="A27" s="35" t="s">
        <v>53</v>
      </c>
      <c r="B27" s="35"/>
      <c r="C27" s="47" t="s">
        <v>61</v>
      </c>
      <c r="D27" s="48"/>
      <c r="E27" s="48"/>
      <c r="F27" s="48"/>
      <c r="G27" s="48"/>
      <c r="H27" s="48"/>
      <c r="I27" s="48"/>
      <c r="J27" s="48"/>
      <c r="K27" s="48"/>
      <c r="L27" s="49"/>
    </row>
    <row r="28" spans="1:27" s="1" customFormat="1">
      <c r="A28" s="36" t="s">
        <v>54</v>
      </c>
      <c r="B28" s="37"/>
      <c r="C28" s="32" t="s">
        <v>55</v>
      </c>
      <c r="D28" s="33"/>
      <c r="E28" s="33"/>
      <c r="F28" s="33"/>
      <c r="G28" s="33"/>
      <c r="H28" s="33"/>
      <c r="I28" s="33"/>
      <c r="J28" s="33"/>
      <c r="K28" s="33"/>
      <c r="L28" s="34"/>
    </row>
    <row r="29" spans="1:27" s="1" customFormat="1">
      <c r="A29" s="35" t="s">
        <v>56</v>
      </c>
      <c r="B29" s="35"/>
      <c r="C29" s="43" t="s">
        <v>58</v>
      </c>
      <c r="D29" s="43"/>
      <c r="E29" s="43"/>
      <c r="F29" s="43"/>
      <c r="G29" s="43"/>
      <c r="H29" s="43"/>
      <c r="I29" s="43"/>
      <c r="J29" s="43"/>
      <c r="K29" s="43"/>
      <c r="L29" s="43"/>
    </row>
    <row r="30" spans="1:27" s="1" customFormat="1">
      <c r="A30" s="35" t="s">
        <v>57</v>
      </c>
      <c r="B30" s="35"/>
      <c r="C30" s="50" t="s">
        <v>60</v>
      </c>
      <c r="D30" s="50"/>
      <c r="E30" s="50"/>
      <c r="F30" s="50"/>
      <c r="G30" s="50"/>
      <c r="H30" s="50"/>
      <c r="I30" s="50"/>
      <c r="J30" s="50"/>
      <c r="K30" s="50"/>
      <c r="L30" s="50"/>
    </row>
    <row r="31" spans="1:27" s="1" customFormat="1">
      <c r="A31" s="20"/>
      <c r="B31" s="20"/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27">
      <c r="A32" s="1"/>
      <c r="B32" s="1"/>
    </row>
    <row r="33" spans="1:2">
      <c r="A33" s="1"/>
      <c r="B33" s="4"/>
    </row>
    <row r="34" spans="1:2">
      <c r="A34" s="1"/>
      <c r="B34" s="4"/>
    </row>
    <row r="35" spans="1:2">
      <c r="A35" s="1"/>
      <c r="B35" s="4"/>
    </row>
  </sheetData>
  <mergeCells count="24">
    <mergeCell ref="A30:B30"/>
    <mergeCell ref="C29:L29"/>
    <mergeCell ref="C30:L30"/>
    <mergeCell ref="A26:B26"/>
    <mergeCell ref="C26:L26"/>
    <mergeCell ref="A23:L23"/>
    <mergeCell ref="A29:B29"/>
    <mergeCell ref="A28:B28"/>
    <mergeCell ref="C28:L28"/>
    <mergeCell ref="C4:C5"/>
    <mergeCell ref="D4:D5"/>
    <mergeCell ref="E4:H4"/>
    <mergeCell ref="J4:J5"/>
    <mergeCell ref="I4:I5"/>
    <mergeCell ref="A25:B25"/>
    <mergeCell ref="A24:L24"/>
    <mergeCell ref="C25:L25"/>
    <mergeCell ref="A27:B27"/>
    <mergeCell ref="C27:L27"/>
    <mergeCell ref="A2:L2"/>
    <mergeCell ref="A4:A5"/>
    <mergeCell ref="B4:B5"/>
    <mergeCell ref="K4:K5"/>
    <mergeCell ref="L4:L5"/>
  </mergeCells>
  <pageMargins left="0.7" right="0.7" top="0.75" bottom="0.75" header="0.3" footer="0.3"/>
  <pageSetup paperSize="9" scale="64" fitToHeight="0" orientation="landscape" r:id="rId1"/>
  <rowBreaks count="2" manualBreakCount="2">
    <brk id="10" max="16383" man="1"/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2014-02-07T08:37:26Z</cp:lastPrinted>
  <dcterms:created xsi:type="dcterms:W3CDTF">2014-02-06T10:52:20Z</dcterms:created>
  <dcterms:modified xsi:type="dcterms:W3CDTF">2014-02-12T12:03:08Z</dcterms:modified>
</cp:coreProperties>
</file>