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ЭтаКнига" defaultThemeVersion="124226"/>
  <bookViews>
    <workbookView xWindow="240" yWindow="30" windowWidth="15480" windowHeight="10110"/>
  </bookViews>
  <sheets>
    <sheet name="Спецификация " sheetId="1" r:id="rId1"/>
    <sheet name="Доставка " sheetId="3" r:id="rId2"/>
    <sheet name="XLR_NoRangeSheet" sheetId="2" state="veryHidden" r:id="rId3"/>
  </sheets>
  <definedNames>
    <definedName name="Query1">'Спецификация '!$A$7:$AA$8</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'!$A$17:$M$19</definedName>
    <definedName name="XLR_ERRNAMESTR" hidden="1">XLR_NoRangeSheet!$B$5</definedName>
    <definedName name="XLR_VERSION" hidden="1">XLR_NoRangeSheet!$A$5</definedName>
  </definedNames>
  <calcPr calcId="124519"/>
</workbook>
</file>

<file path=xl/calcChain.xml><?xml version="1.0" encoding="utf-8"?>
<calcChain xmlns="http://schemas.openxmlformats.org/spreadsheetml/2006/main">
  <c r="B24" i="1"/>
  <c r="J7" l="1"/>
  <c r="K7" s="1"/>
  <c r="J8" l="1"/>
  <c r="K8" s="1"/>
  <c r="K9" s="1"/>
  <c r="A7"/>
  <c r="B5" i="2"/>
</calcChain>
</file>

<file path=xl/sharedStrings.xml><?xml version="1.0" encoding="utf-8"?>
<sst xmlns="http://schemas.openxmlformats.org/spreadsheetml/2006/main" count="72" uniqueCount="63">
  <si>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</si>
  <si>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</si>
  <si>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</si>
  <si>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</si>
  <si>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</si>
  <si>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</si>
  <si>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Инициатор закупки:</t>
  </si>
  <si>
    <t>Контактное лицо по тех. Вопросам</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</si>
  <si>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</si>
  <si>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СПЕЦИФИКАЦИЯ</t>
  </si>
  <si>
    <t>Исполнитель:</t>
  </si>
  <si>
    <t>тел.</t>
  </si>
  <si>
    <t>эл.почта</t>
  </si>
  <si>
    <t>Eд.изм</t>
  </si>
  <si>
    <t>Наименование товара</t>
  </si>
  <si>
    <t>II кв.</t>
  </si>
  <si>
    <t>Итого</t>
  </si>
  <si>
    <t>Цена за единицу измерения без НДС, включая стоимость тары и доставку, рубли РФ</t>
  </si>
  <si>
    <t>Сумма без НДС, включая стоимость тары и доставку, рубли РФ</t>
  </si>
  <si>
    <t>В т.ч. НДС</t>
  </si>
  <si>
    <t>Сумма в том числе НДС, включая стоимость тары и доставку, рубли РФ</t>
  </si>
  <si>
    <t>ЛОТ</t>
  </si>
  <si>
    <t>Номенклатура</t>
  </si>
  <si>
    <t xml:space="preserve">Наименование товара поставщика1 </t>
  </si>
  <si>
    <t>4.2, Developer  (build 122-D7)</t>
  </si>
  <si>
    <t>Query2</t>
  </si>
  <si>
    <t>Республика Башкортостан</t>
  </si>
  <si>
    <t>Поставка информационных плакатов</t>
  </si>
  <si>
    <t>, тел. , эл.почта:</t>
  </si>
  <si>
    <t/>
  </si>
  <si>
    <t>31.12.2015</t>
  </si>
  <si>
    <t>Мустафин Ильдар Загирович</t>
  </si>
  <si>
    <t>Отдел организации эксплуатации систем коммутации и сетей доступа</t>
  </si>
  <si>
    <t>Приложение 1.1</t>
  </si>
  <si>
    <t>39237</t>
  </si>
  <si>
    <t>ПЛАКАТ ИНФОРМАЦИОННЫЙ</t>
  </si>
  <si>
    <t>шт</t>
  </si>
  <si>
    <t>Приложение 1.2</t>
  </si>
  <si>
    <t>Шиц Дмитрий Васильевич тел.(347) 221-55-97, эл.почта: d.shic@bashtel.ru</t>
  </si>
  <si>
    <t>Начальник отдела ОЭСКиСД</t>
  </si>
  <si>
    <t>Шиц Д.В.</t>
  </si>
  <si>
    <t>+7(347)2215779</t>
  </si>
  <si>
    <t>i.mustafin@bashtel.ru</t>
  </si>
  <si>
    <t>Предельная сумма лота составляет: 160 000,92 руб. с НДС.</t>
  </si>
  <si>
    <t xml:space="preserve">
Информационный плакат предназначен для охранно-предупредительной работы обозначения линии связи: комплектуется столбиком и табличкой. Таблички изготавливаются из листа ст.3 толщиной 1,5мм, с нанесением согласованного эскиза прямой печатью, методом шелкографии, порошковым полимерным покрытием,  согласно ГОСТ 9.410–88. Чернила наносятся с добавлением свето и термостабилизаторов. Табличка обработана и окрашена с двух сторон. Углы закруглены, торцы обработаны и покрашены также как поверхность таблички. В центре таблички подготовлены 2 отверстия для надежного крепления таблички. Размер таблички: высота 300мм, ширина 400мм. 
Столбик информационного плаката изготавливается из полиэтиленовой трубы чистого белого цвета с вертикальной разметкой черного цвета. Труба  ПЭ80 SDR 17 по ГОСТ 18599-2001, марки ПНД 273-83, либо 6948С, либо аналога, соответствующих ГОСТ ПНД 16338-85. Высота столбика  2000мм, в сечении представляет собой трубу наружным диаметром 83х4,0мм. Верхняя часть столбика сплющена на длину 300 мм  для крепления односторонней таблички. Имеется место для крепления анкера для антивандальной установки столбика. Имеются надписи КАБЕЛЬ/НЕ КОПАТЬ, обозначающие назначение столбика, закрытые акриловым скотчем. 
Каждый информационный плакат комплектуется: 
- Элементами крепления таблички: метизная продукция – болт д.6мм с контргайкой и шайбой  в количестве – 2шт.
- Анкерным устройством – композитной арматурой D10-14мм L330мм в количестве – 1шт. 
Гарантийный срок составляет не менее 60 месяцев.</t>
  </si>
  <si>
    <t xml:space="preserve">  кол-во: 200; г. Уфа, ул. Каспийская, д.14; Мухаметшина З.Р. 89018173671</t>
  </si>
  <si>
    <t>1 Паспорт  изделия</t>
  </si>
  <si>
    <t>2 Сертификаты качества</t>
  </si>
  <si>
    <t>Гарантийные обязательства</t>
  </si>
  <si>
    <t>не менее 60  месяцев</t>
  </si>
  <si>
    <t>СИЛОВ К.В тел 8/347/2215409</t>
  </si>
  <si>
    <t>Марка кабеля:</t>
  </si>
  <si>
    <t>ед. изм</t>
  </si>
  <si>
    <t>Филиал</t>
  </si>
  <si>
    <t>Адрес и контактное лицо</t>
  </si>
  <si>
    <t>Центр технической эксплуатации</t>
  </si>
  <si>
    <t>г. Уфа, ул. Каспийская, д.14; Мухаметшина З.Р. 89018173671</t>
  </si>
  <si>
    <t xml:space="preserve">Плакат предупредительный </t>
  </si>
  <si>
    <t xml:space="preserve">шт </t>
  </si>
  <si>
    <t>Доставка по приложению № 1.2 ООЭСК иСД.</t>
  </si>
  <si>
    <t>2кв.- до 20марта  2015г.</t>
  </si>
  <si>
    <t xml:space="preserve">март </t>
  </si>
  <si>
    <t>3 Гарантийные обязательства - 36 месяцев</t>
  </si>
</sst>
</file>

<file path=xl/styles.xml><?xml version="1.0" encoding="utf-8"?>
<styleSheet xmlns="http://schemas.openxmlformats.org/spreadsheetml/2006/main">
  <numFmts count="1">
    <numFmt numFmtId="164" formatCode="#,##0.00_р_."/>
  </numFmts>
  <fonts count="10">
    <font>
      <sz val="11"/>
      <color theme="1"/>
      <name val="Calibri"/>
      <family val="2"/>
      <charset val="204"/>
      <scheme val="minor"/>
    </font>
    <font>
      <sz val="10"/>
      <name val="Arial Cyr"/>
      <charset val="204"/>
    </font>
    <font>
      <sz val="10"/>
      <color theme="1"/>
      <name val="Calibri"/>
      <family val="2"/>
      <charset val="204"/>
      <scheme val="minor"/>
    </font>
    <font>
      <u/>
      <sz val="11"/>
      <color theme="10"/>
      <name val="Calibri"/>
      <family val="2"/>
      <charset val="204"/>
      <scheme val="minor"/>
    </font>
    <font>
      <u/>
      <sz val="10"/>
      <color theme="10"/>
      <name val="Calibri"/>
      <family val="2"/>
      <charset val="204"/>
      <scheme val="minor"/>
    </font>
    <font>
      <b/>
      <sz val="10"/>
      <color theme="1"/>
      <name val="Calibri"/>
      <family val="2"/>
      <charset val="204"/>
      <scheme val="minor"/>
    </font>
    <font>
      <sz val="10"/>
      <name val="Calibri"/>
      <family val="2"/>
      <charset val="204"/>
      <scheme val="minor"/>
    </font>
    <font>
      <sz val="10"/>
      <color theme="1"/>
      <name val="Times New Roman"/>
      <family val="1"/>
      <charset val="204"/>
    </font>
    <font>
      <sz val="10"/>
      <color theme="1"/>
      <name val="Calibri"/>
      <family val="2"/>
      <charset val="204"/>
    </font>
    <font>
      <b/>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s>
  <cellStyleXfs count="3">
    <xf numFmtId="0" fontId="0" fillId="0" borderId="0"/>
    <xf numFmtId="0" fontId="1" fillId="0" borderId="0"/>
    <xf numFmtId="0" fontId="3" fillId="0" borderId="0" applyNumberFormat="0" applyFill="0" applyBorder="0" applyAlignment="0" applyProtection="0"/>
  </cellStyleXfs>
  <cellXfs count="61">
    <xf numFmtId="0" fontId="0" fillId="0" borderId="0" xfId="0"/>
    <xf numFmtId="0" fontId="0" fillId="0" borderId="0" xfId="0" quotePrefix="1"/>
    <xf numFmtId="49" fontId="0" fillId="0" borderId="0" xfId="0" applyNumberFormat="1"/>
    <xf numFmtId="0" fontId="2" fillId="0" borderId="1" xfId="0" applyFont="1" applyBorder="1" applyAlignment="1">
      <alignment horizontal="center"/>
    </xf>
    <xf numFmtId="0" fontId="2" fillId="0" borderId="0" xfId="0" applyFont="1" applyBorder="1" applyAlignment="1">
      <alignment vertical="top" wrapText="1"/>
    </xf>
    <xf numFmtId="0" fontId="2" fillId="0" borderId="0" xfId="0" applyFont="1"/>
    <xf numFmtId="0" fontId="2" fillId="0" borderId="0" xfId="0" applyFont="1" applyAlignment="1">
      <alignment horizontal="left"/>
    </xf>
    <xf numFmtId="49" fontId="2" fillId="0" borderId="0" xfId="0" applyNumberFormat="1" applyFont="1" applyAlignment="1">
      <alignment horizontal="left"/>
    </xf>
    <xf numFmtId="0" fontId="4" fillId="0" borderId="0" xfId="2" applyFont="1" applyAlignment="1">
      <alignment horizontal="left"/>
    </xf>
    <xf numFmtId="0" fontId="2" fillId="0" borderId="0" xfId="0" applyFont="1" applyAlignment="1">
      <alignment horizontal="right"/>
    </xf>
    <xf numFmtId="0" fontId="5" fillId="0" borderId="0" xfId="0" applyFont="1" applyAlignment="1">
      <alignment horizontal="left"/>
    </xf>
    <xf numFmtId="0" fontId="5" fillId="0" borderId="0" xfId="0" applyFont="1"/>
    <xf numFmtId="0" fontId="7" fillId="0" borderId="2" xfId="0" applyFont="1" applyBorder="1" applyAlignment="1">
      <alignment horizontal="center" vertical="top" wrapText="1"/>
    </xf>
    <xf numFmtId="0" fontId="2" fillId="0" borderId="0" xfId="0" applyFont="1" applyAlignment="1">
      <alignment vertical="center" wrapText="1"/>
    </xf>
    <xf numFmtId="0" fontId="2" fillId="0" borderId="1" xfId="0" applyFont="1" applyBorder="1" applyAlignment="1">
      <alignment horizontal="center" vertical="top"/>
    </xf>
    <xf numFmtId="0" fontId="2" fillId="0" borderId="1" xfId="0" applyFont="1" applyBorder="1" applyAlignment="1">
      <alignment vertical="top" wrapText="1"/>
    </xf>
    <xf numFmtId="0" fontId="8" fillId="0" borderId="1" xfId="0" applyFont="1" applyBorder="1" applyAlignment="1">
      <alignment vertical="top" wrapText="1"/>
    </xf>
    <xf numFmtId="0" fontId="2" fillId="0" borderId="1" xfId="0" applyFont="1" applyBorder="1" applyAlignment="1">
      <alignment vertical="top"/>
    </xf>
    <xf numFmtId="0" fontId="2" fillId="0" borderId="1" xfId="0" applyNumberFormat="1" applyFont="1" applyBorder="1" applyAlignment="1">
      <alignment horizontal="left" vertical="top"/>
    </xf>
    <xf numFmtId="164" fontId="2" fillId="0" borderId="1" xfId="0" applyNumberFormat="1" applyFont="1" applyBorder="1" applyAlignment="1">
      <alignment horizontal="right" vertical="top" wrapText="1"/>
    </xf>
    <xf numFmtId="0" fontId="2" fillId="0" borderId="3" xfId="0" applyFont="1" applyBorder="1"/>
    <xf numFmtId="0" fontId="2" fillId="0" borderId="4" xfId="0" applyFont="1" applyBorder="1"/>
    <xf numFmtId="0" fontId="2" fillId="0" borderId="4" xfId="0" applyFont="1" applyBorder="1" applyAlignment="1">
      <alignment vertical="top" wrapText="1"/>
    </xf>
    <xf numFmtId="164" fontId="2" fillId="0" borderId="4" xfId="0" applyNumberFormat="1" applyFont="1" applyBorder="1"/>
    <xf numFmtId="164" fontId="2" fillId="0" borderId="1" xfId="0" applyNumberFormat="1" applyFont="1" applyBorder="1" applyAlignment="1">
      <alignment horizontal="right"/>
    </xf>
    <xf numFmtId="0" fontId="2" fillId="0" borderId="0" xfId="0" applyFont="1" applyBorder="1"/>
    <xf numFmtId="4" fontId="2" fillId="0" borderId="5" xfId="0" applyNumberFormat="1" applyFont="1" applyBorder="1" applyAlignment="1">
      <alignment horizontal="right"/>
    </xf>
    <xf numFmtId="0" fontId="9" fillId="0" borderId="0" xfId="0" applyFont="1"/>
    <xf numFmtId="0" fontId="0" fillId="0" borderId="0" xfId="0" applyAlignment="1">
      <alignment horizontal="center"/>
    </xf>
    <xf numFmtId="0" fontId="0" fillId="0" borderId="0" xfId="0" applyAlignment="1">
      <alignment horizontal="center" vertical="center"/>
    </xf>
    <xf numFmtId="0" fontId="0" fillId="2" borderId="5" xfId="0" applyFill="1" applyBorder="1" applyAlignment="1">
      <alignment horizontal="center" vertical="center"/>
    </xf>
    <xf numFmtId="0" fontId="0" fillId="0" borderId="0" xfId="0" applyFill="1"/>
    <xf numFmtId="0" fontId="0" fillId="2" borderId="11" xfId="0" applyFill="1" applyBorder="1" applyAlignment="1">
      <alignment horizontal="center" vertical="center"/>
    </xf>
    <xf numFmtId="0" fontId="0" fillId="2" borderId="12" xfId="0" applyFill="1" applyBorder="1" applyAlignment="1">
      <alignment horizontal="center" vertical="center" wrapText="1"/>
    </xf>
    <xf numFmtId="0" fontId="0" fillId="0" borderId="0" xfId="0" applyAlignment="1">
      <alignment horizontal="center" vertical="center" wrapText="1"/>
    </xf>
    <xf numFmtId="0" fontId="0" fillId="2" borderId="9" xfId="0" applyFill="1" applyBorder="1" applyAlignment="1">
      <alignment horizontal="center" vertical="center"/>
    </xf>
    <xf numFmtId="0" fontId="0" fillId="2" borderId="13" xfId="0" applyFill="1" applyBorder="1" applyAlignment="1">
      <alignment horizontal="center" vertical="center"/>
    </xf>
    <xf numFmtId="0" fontId="9" fillId="2" borderId="1" xfId="0" applyFont="1" applyFill="1" applyBorder="1" applyAlignment="1">
      <alignment horizontal="center" vertical="center" wrapText="1"/>
    </xf>
    <xf numFmtId="0" fontId="9" fillId="0" borderId="1" xfId="0" applyFont="1" applyBorder="1" applyAlignment="1">
      <alignment horizontal="center"/>
    </xf>
    <xf numFmtId="0" fontId="2" fillId="0" borderId="1" xfId="0" applyFont="1" applyBorder="1" applyAlignment="1">
      <alignment horizontal="left" vertical="center" wrapText="1"/>
    </xf>
    <xf numFmtId="0" fontId="2" fillId="0" borderId="1" xfId="0" applyFont="1" applyBorder="1" applyAlignment="1">
      <alignment horizontal="left" wrapText="1"/>
    </xf>
    <xf numFmtId="0" fontId="5" fillId="0" borderId="0" xfId="0" applyFont="1" applyAlignment="1">
      <alignment horizontal="center"/>
    </xf>
    <xf numFmtId="0" fontId="2" fillId="0" borderId="1" xfId="0" applyFont="1" applyBorder="1" applyAlignment="1">
      <alignment horizontal="center" vertical="center" wrapText="1"/>
    </xf>
    <xf numFmtId="0" fontId="2" fillId="0" borderId="1" xfId="0" applyFont="1" applyBorder="1" applyAlignment="1">
      <alignment horizontal="center" vertical="top" wrapText="1"/>
    </xf>
    <xf numFmtId="0" fontId="2" fillId="0" borderId="1" xfId="0" applyFont="1" applyBorder="1" applyAlignment="1">
      <alignment horizontal="center"/>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top" wrapText="1"/>
    </xf>
    <xf numFmtId="0" fontId="2" fillId="0" borderId="6" xfId="0" applyFont="1" applyBorder="1" applyAlignment="1">
      <alignment horizontal="center" vertical="top" wrapText="1"/>
    </xf>
    <xf numFmtId="0" fontId="6" fillId="0" borderId="5" xfId="0" applyFont="1" applyBorder="1" applyAlignment="1">
      <alignment horizontal="center" vertical="top" wrapText="1"/>
    </xf>
    <xf numFmtId="0" fontId="2" fillId="0" borderId="2" xfId="0" applyFont="1" applyBorder="1" applyAlignment="1">
      <alignment horizontal="center" vertical="top" wrapText="1"/>
    </xf>
    <xf numFmtId="0" fontId="8" fillId="0" borderId="1" xfId="0" applyFont="1" applyBorder="1" applyAlignment="1">
      <alignment horizontal="left" wrapText="1"/>
    </xf>
    <xf numFmtId="0" fontId="8" fillId="0" borderId="1" xfId="0" applyFont="1" applyBorder="1" applyAlignment="1">
      <alignment horizontal="left" vertical="center" wrapText="1"/>
    </xf>
    <xf numFmtId="0" fontId="9" fillId="0" borderId="7" xfId="0" applyFont="1" applyBorder="1" applyAlignment="1">
      <alignment horizontal="right" vertical="center"/>
    </xf>
    <xf numFmtId="0" fontId="0" fillId="0" borderId="7" xfId="0" applyBorder="1" applyAlignment="1">
      <alignment horizontal="right" vertical="center"/>
    </xf>
    <xf numFmtId="0" fontId="9" fillId="0" borderId="5" xfId="0" applyFont="1" applyBorder="1" applyAlignment="1">
      <alignment horizontal="center"/>
    </xf>
    <xf numFmtId="0" fontId="9" fillId="0" borderId="8" xfId="0" applyFont="1" applyBorder="1" applyAlignment="1">
      <alignment horizontal="center"/>
    </xf>
    <xf numFmtId="0" fontId="9" fillId="0" borderId="9" xfId="0" applyFont="1" applyBorder="1" applyAlignment="1">
      <alignment horizontal="center"/>
    </xf>
    <xf numFmtId="0" fontId="9" fillId="0" borderId="3" xfId="0" applyFont="1" applyFill="1" applyBorder="1" applyAlignment="1">
      <alignment horizontal="center" vertical="center"/>
    </xf>
    <xf numFmtId="0" fontId="9" fillId="0" borderId="10" xfId="0" applyFont="1" applyFill="1" applyBorder="1" applyAlignment="1">
      <alignment horizontal="center" vertical="center"/>
    </xf>
    <xf numFmtId="0" fontId="0" fillId="0" borderId="1" xfId="0" applyBorder="1" applyAlignment="1">
      <alignment horizontal="center" vertical="center"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mustafin@bashte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P26"/>
  <sheetViews>
    <sheetView tabSelected="1" topLeftCell="A10" zoomScale="75" zoomScaleNormal="75" workbookViewId="0">
      <selection activeCell="C17" sqref="C17:L17"/>
    </sheetView>
  </sheetViews>
  <sheetFormatPr defaultRowHeight="12.75"/>
  <cols>
    <col min="1" max="1" width="8.42578125" style="5" customWidth="1"/>
    <col min="2" max="2" width="13.5703125" style="5" customWidth="1"/>
    <col min="3" max="3" width="26.42578125" style="5" customWidth="1"/>
    <col min="4" max="4" width="21.85546875" style="5" customWidth="1"/>
    <col min="5" max="5" width="59" style="5" customWidth="1"/>
    <col min="6" max="8" width="9.140625" style="5"/>
    <col min="9" max="9" width="19.5703125" style="5" customWidth="1"/>
    <col min="10" max="10" width="16" style="5" customWidth="1"/>
    <col min="11" max="11" width="18.28515625" style="5" customWidth="1"/>
    <col min="12" max="12" width="18.7109375" style="5" customWidth="1"/>
    <col min="13" max="13" width="3.28515625" style="5" customWidth="1"/>
    <col min="14" max="16384" width="9.140625" style="5"/>
  </cols>
  <sheetData>
    <row r="1" spans="1:16">
      <c r="J1" s="5" t="s">
        <v>37</v>
      </c>
      <c r="L1" s="9"/>
    </row>
    <row r="2" spans="1:16">
      <c r="A2" s="41" t="s">
        <v>9</v>
      </c>
      <c r="B2" s="41"/>
      <c r="C2" s="41"/>
      <c r="D2" s="41"/>
      <c r="E2" s="41"/>
      <c r="F2" s="41"/>
      <c r="G2" s="41"/>
      <c r="H2" s="41"/>
      <c r="I2" s="41"/>
      <c r="J2" s="41"/>
      <c r="K2" s="41"/>
      <c r="L2" s="41"/>
    </row>
    <row r="3" spans="1:16">
      <c r="A3" s="5" t="s">
        <v>21</v>
      </c>
      <c r="B3" s="5" t="s">
        <v>27</v>
      </c>
      <c r="C3" s="10"/>
      <c r="D3" s="10"/>
      <c r="E3" s="11" t="s">
        <v>32</v>
      </c>
      <c r="L3" s="9"/>
      <c r="M3" s="6"/>
    </row>
    <row r="4" spans="1:16">
      <c r="A4" s="42" t="s">
        <v>0</v>
      </c>
      <c r="B4" s="45" t="s">
        <v>22</v>
      </c>
      <c r="C4" s="42" t="s">
        <v>14</v>
      </c>
      <c r="D4" s="45" t="s">
        <v>23</v>
      </c>
      <c r="E4" s="42" t="s">
        <v>1</v>
      </c>
      <c r="F4" s="42" t="s">
        <v>13</v>
      </c>
      <c r="G4" s="44"/>
      <c r="H4" s="44"/>
      <c r="I4" s="49" t="s">
        <v>17</v>
      </c>
      <c r="J4" s="47" t="s">
        <v>18</v>
      </c>
      <c r="K4" s="43" t="s">
        <v>20</v>
      </c>
      <c r="L4" s="42" t="s">
        <v>2</v>
      </c>
      <c r="M4" s="6"/>
    </row>
    <row r="5" spans="1:16" s="13" customFormat="1" ht="64.5" customHeight="1">
      <c r="A5" s="42"/>
      <c r="B5" s="46"/>
      <c r="C5" s="42"/>
      <c r="D5" s="46"/>
      <c r="E5" s="42"/>
      <c r="F5" s="42"/>
      <c r="G5" s="12" t="s">
        <v>15</v>
      </c>
      <c r="H5" s="12" t="s">
        <v>16</v>
      </c>
      <c r="I5" s="50"/>
      <c r="J5" s="48"/>
      <c r="K5" s="43"/>
      <c r="L5" s="42"/>
    </row>
    <row r="6" spans="1:16">
      <c r="A6" s="3">
        <v>1</v>
      </c>
      <c r="B6" s="3">
        <v>2</v>
      </c>
      <c r="C6" s="3">
        <v>3</v>
      </c>
      <c r="D6" s="3">
        <v>4</v>
      </c>
      <c r="E6" s="3">
        <v>5</v>
      </c>
      <c r="F6" s="3">
        <v>6</v>
      </c>
      <c r="G6" s="3">
        <v>8</v>
      </c>
      <c r="H6" s="3">
        <v>11</v>
      </c>
      <c r="I6" s="3">
        <v>12</v>
      </c>
      <c r="J6" s="3">
        <v>13</v>
      </c>
      <c r="K6" s="3">
        <v>14</v>
      </c>
      <c r="L6" s="3">
        <v>15</v>
      </c>
    </row>
    <row r="7" spans="1:16" ht="370.5" customHeight="1">
      <c r="A7" s="14">
        <f>ROW()-6</f>
        <v>1</v>
      </c>
      <c r="B7" s="14" t="s">
        <v>34</v>
      </c>
      <c r="C7" s="15" t="s">
        <v>35</v>
      </c>
      <c r="D7" s="15"/>
      <c r="E7" s="16" t="s">
        <v>44</v>
      </c>
      <c r="F7" s="17" t="s">
        <v>36</v>
      </c>
      <c r="G7" s="18">
        <v>200</v>
      </c>
      <c r="H7" s="18">
        <v>200</v>
      </c>
      <c r="I7" s="19">
        <v>677.97</v>
      </c>
      <c r="J7" s="19">
        <f>I7*H7</f>
        <v>135594</v>
      </c>
      <c r="K7" s="19">
        <f>J7*1.18</f>
        <v>160000.91999999998</v>
      </c>
      <c r="L7" s="15" t="s">
        <v>45</v>
      </c>
    </row>
    <row r="8" spans="1:16">
      <c r="A8" s="20"/>
      <c r="B8" s="21"/>
      <c r="C8" s="22"/>
      <c r="D8" s="22"/>
      <c r="E8" s="22"/>
      <c r="F8" s="21"/>
      <c r="G8" s="21"/>
      <c r="H8" s="21"/>
      <c r="I8" s="23"/>
      <c r="J8" s="24">
        <f>SUM($J$7:$J$7)</f>
        <v>135594</v>
      </c>
      <c r="K8" s="19">
        <f>J8*1.18</f>
        <v>160000.91999999998</v>
      </c>
      <c r="L8" s="4"/>
    </row>
    <row r="9" spans="1:16">
      <c r="A9" s="25"/>
      <c r="B9" s="25"/>
      <c r="C9" s="4"/>
      <c r="D9" s="4"/>
      <c r="E9" s="4"/>
      <c r="F9" s="25"/>
      <c r="G9" s="25"/>
      <c r="H9" s="25"/>
      <c r="I9" s="25"/>
      <c r="J9" s="25" t="s">
        <v>19</v>
      </c>
      <c r="K9" s="26">
        <f>K8-J8</f>
        <v>24406.919999999984</v>
      </c>
      <c r="L9" s="4"/>
    </row>
    <row r="10" spans="1:16">
      <c r="A10" s="40" t="s">
        <v>43</v>
      </c>
      <c r="B10" s="40"/>
      <c r="C10" s="40"/>
      <c r="D10" s="40"/>
      <c r="E10" s="40"/>
      <c r="F10" s="40"/>
      <c r="G10" s="40"/>
      <c r="H10" s="40"/>
      <c r="I10" s="40"/>
      <c r="J10" s="40"/>
      <c r="K10" s="40"/>
      <c r="L10" s="40"/>
    </row>
    <row r="11" spans="1:16">
      <c r="A11" s="40" t="s">
        <v>3</v>
      </c>
      <c r="B11" s="40"/>
      <c r="C11" s="40"/>
      <c r="D11" s="40"/>
      <c r="E11" s="40"/>
      <c r="F11" s="40"/>
      <c r="G11" s="40"/>
      <c r="H11" s="40"/>
      <c r="I11" s="40"/>
      <c r="J11" s="40"/>
      <c r="K11" s="40"/>
      <c r="L11" s="40"/>
    </row>
    <row r="12" spans="1:16" ht="29.25" customHeight="1">
      <c r="A12" s="39" t="s">
        <v>4</v>
      </c>
      <c r="B12" s="39"/>
      <c r="C12" s="40" t="s">
        <v>60</v>
      </c>
      <c r="D12" s="40"/>
      <c r="E12" s="40"/>
      <c r="F12" s="40"/>
      <c r="G12" s="40"/>
      <c r="H12" s="40"/>
      <c r="I12" s="40"/>
      <c r="J12" s="40"/>
      <c r="K12" s="40"/>
      <c r="L12" s="40"/>
    </row>
    <row r="13" spans="1:16" ht="17.25" customHeight="1">
      <c r="A13" s="39" t="s">
        <v>5</v>
      </c>
      <c r="B13" s="39"/>
      <c r="C13" s="39" t="s">
        <v>8</v>
      </c>
      <c r="D13" s="39"/>
      <c r="E13" s="39"/>
      <c r="F13" s="39"/>
      <c r="G13" s="39"/>
      <c r="H13" s="39"/>
      <c r="I13" s="39"/>
      <c r="J13" s="39"/>
      <c r="K13" s="39"/>
      <c r="L13" s="39"/>
      <c r="M13" s="4"/>
      <c r="N13" s="4"/>
      <c r="O13" s="4"/>
      <c r="P13" s="4"/>
    </row>
    <row r="14" spans="1:16" ht="19.5" customHeight="1">
      <c r="A14" s="39"/>
      <c r="B14" s="39"/>
      <c r="C14" s="51" t="s">
        <v>46</v>
      </c>
      <c r="D14" s="51"/>
      <c r="E14" s="51"/>
      <c r="F14" s="51"/>
      <c r="G14" s="51"/>
      <c r="H14" s="51"/>
      <c r="I14" s="51"/>
      <c r="J14" s="51"/>
      <c r="K14" s="51"/>
      <c r="L14" s="51"/>
      <c r="M14" s="4"/>
      <c r="N14" s="4"/>
      <c r="O14" s="4"/>
      <c r="P14" s="4"/>
    </row>
    <row r="15" spans="1:16" ht="15.75" customHeight="1">
      <c r="A15" s="39"/>
      <c r="B15" s="39"/>
      <c r="C15" s="51" t="s">
        <v>47</v>
      </c>
      <c r="D15" s="51"/>
      <c r="E15" s="51"/>
      <c r="F15" s="51"/>
      <c r="G15" s="51"/>
      <c r="H15" s="51"/>
      <c r="I15" s="51"/>
      <c r="J15" s="51"/>
      <c r="K15" s="51"/>
      <c r="L15" s="51"/>
      <c r="M15" s="4"/>
      <c r="N15" s="4"/>
      <c r="O15" s="4"/>
      <c r="P15" s="4"/>
    </row>
    <row r="16" spans="1:16" ht="13.5" customHeight="1">
      <c r="A16" s="39"/>
      <c r="B16" s="39"/>
      <c r="C16" s="51" t="s">
        <v>62</v>
      </c>
      <c r="D16" s="51"/>
      <c r="E16" s="51"/>
      <c r="F16" s="51"/>
      <c r="G16" s="51"/>
      <c r="H16" s="51"/>
      <c r="I16" s="51"/>
      <c r="J16" s="51"/>
      <c r="K16" s="51"/>
      <c r="L16" s="51"/>
      <c r="M16" s="4"/>
      <c r="N16" s="4"/>
      <c r="O16" s="4"/>
      <c r="P16" s="4"/>
    </row>
    <row r="17" spans="1:12" ht="24.75" customHeight="1">
      <c r="A17" s="52" t="s">
        <v>48</v>
      </c>
      <c r="B17" s="52"/>
      <c r="C17" s="51" t="s">
        <v>49</v>
      </c>
      <c r="D17" s="51"/>
      <c r="E17" s="51"/>
      <c r="F17" s="51"/>
      <c r="G17" s="51"/>
      <c r="H17" s="51"/>
      <c r="I17" s="51"/>
      <c r="J17" s="51"/>
      <c r="K17" s="51"/>
      <c r="L17" s="51"/>
    </row>
    <row r="18" spans="1:12" ht="15" customHeight="1">
      <c r="A18" s="39" t="s">
        <v>6</v>
      </c>
      <c r="B18" s="39"/>
      <c r="C18" s="40" t="s">
        <v>38</v>
      </c>
      <c r="D18" s="40"/>
      <c r="E18" s="40"/>
      <c r="F18" s="40"/>
      <c r="G18" s="40"/>
      <c r="H18" s="40"/>
      <c r="I18" s="40"/>
      <c r="J18" s="40"/>
      <c r="K18" s="40"/>
      <c r="L18" s="40"/>
    </row>
    <row r="19" spans="1:12" ht="33.75" customHeight="1">
      <c r="A19" s="39" t="s">
        <v>7</v>
      </c>
      <c r="B19" s="39"/>
      <c r="C19" s="40" t="s">
        <v>50</v>
      </c>
      <c r="D19" s="40"/>
      <c r="E19" s="40"/>
      <c r="F19" s="40"/>
      <c r="G19" s="40"/>
      <c r="H19" s="40"/>
      <c r="I19" s="40"/>
      <c r="J19" s="40"/>
      <c r="K19" s="40"/>
      <c r="L19" s="40"/>
    </row>
    <row r="20" spans="1:12" ht="19.5" customHeight="1"/>
    <row r="21" spans="1:12">
      <c r="C21" s="5" t="s">
        <v>39</v>
      </c>
      <c r="F21" s="5" t="s">
        <v>40</v>
      </c>
    </row>
    <row r="23" spans="1:12">
      <c r="A23" s="5" t="s">
        <v>10</v>
      </c>
    </row>
    <row r="24" spans="1:12">
      <c r="B24" s="6" t="str">
        <f>Query2_USERN</f>
        <v>Мустафин Ильдар Загирович</v>
      </c>
    </row>
    <row r="25" spans="1:12">
      <c r="A25" s="5" t="s">
        <v>11</v>
      </c>
      <c r="B25" s="7" t="s">
        <v>41</v>
      </c>
    </row>
    <row r="26" spans="1:12">
      <c r="A26" s="5" t="s">
        <v>12</v>
      </c>
      <c r="B26" s="8" t="s">
        <v>42</v>
      </c>
    </row>
  </sheetData>
  <mergeCells count="27">
    <mergeCell ref="C19:L19"/>
    <mergeCell ref="A13:B16"/>
    <mergeCell ref="C14:L14"/>
    <mergeCell ref="C15:L15"/>
    <mergeCell ref="C16:L16"/>
    <mergeCell ref="A19:B19"/>
    <mergeCell ref="A17:B17"/>
    <mergeCell ref="A18:B18"/>
    <mergeCell ref="C13:L13"/>
    <mergeCell ref="C17:L17"/>
    <mergeCell ref="C18:L18"/>
    <mergeCell ref="A12:B12"/>
    <mergeCell ref="C12:L12"/>
    <mergeCell ref="A2:L2"/>
    <mergeCell ref="A4:A5"/>
    <mergeCell ref="C4:C5"/>
    <mergeCell ref="K4:K5"/>
    <mergeCell ref="L4:L5"/>
    <mergeCell ref="E4:E5"/>
    <mergeCell ref="F4:F5"/>
    <mergeCell ref="G4:H4"/>
    <mergeCell ref="B4:B5"/>
    <mergeCell ref="D4:D5"/>
    <mergeCell ref="J4:J5"/>
    <mergeCell ref="I4:I5"/>
    <mergeCell ref="A10:L10"/>
    <mergeCell ref="A11:L11"/>
  </mergeCells>
  <hyperlinks>
    <hyperlink ref="B26" r:id="rId1"/>
  </hyperlinks>
  <pageMargins left="0.23622047244094491" right="0.23622047244094491" top="0.35433070866141736" bottom="0.35433070866141736" header="0.31496062992125984" footer="0.31496062992125984"/>
  <pageSetup paperSize="9" scale="62" fitToHeight="0" orientation="landscape" r:id="rId2"/>
  <headerFooter>
    <oddFooter>&amp;C&amp;P</oddFooter>
  </headerFooter>
</worksheet>
</file>

<file path=xl/worksheets/sheet2.xml><?xml version="1.0" encoding="utf-8"?>
<worksheet xmlns="http://schemas.openxmlformats.org/spreadsheetml/2006/main" xmlns:r="http://schemas.openxmlformats.org/officeDocument/2006/relationships">
  <dimension ref="B1:G4"/>
  <sheetViews>
    <sheetView view="pageBreakPreview" zoomScale="60" workbookViewId="0">
      <selection activeCell="G21" sqref="G21"/>
    </sheetView>
  </sheetViews>
  <sheetFormatPr defaultRowHeight="15"/>
  <cols>
    <col min="1" max="1" width="4.140625" customWidth="1"/>
    <col min="2" max="2" width="23.7109375" style="27" customWidth="1"/>
    <col min="3" max="3" width="8.42578125" style="28" customWidth="1"/>
    <col min="4" max="4" width="9.140625" style="29"/>
    <col min="5" max="5" width="7.5703125" style="29" customWidth="1"/>
    <col min="6" max="6" width="32.42578125" style="29" customWidth="1"/>
    <col min="7" max="7" width="40.28515625" style="34" customWidth="1"/>
  </cols>
  <sheetData>
    <row r="1" spans="2:7">
      <c r="F1" s="53" t="s">
        <v>59</v>
      </c>
      <c r="G1" s="54"/>
    </row>
    <row r="2" spans="2:7">
      <c r="B2" s="55" t="s">
        <v>51</v>
      </c>
      <c r="C2" s="55" t="s">
        <v>52</v>
      </c>
      <c r="D2" s="38"/>
      <c r="E2" s="55" t="s">
        <v>16</v>
      </c>
      <c r="F2" s="58" t="s">
        <v>53</v>
      </c>
      <c r="G2" s="60" t="s">
        <v>54</v>
      </c>
    </row>
    <row r="3" spans="2:7" ht="15.75" thickBot="1">
      <c r="B3" s="56"/>
      <c r="C3" s="57"/>
      <c r="D3" s="30" t="s">
        <v>61</v>
      </c>
      <c r="E3" s="57"/>
      <c r="F3" s="59"/>
      <c r="G3" s="60"/>
    </row>
    <row r="4" spans="2:7" s="31" customFormat="1" ht="30.75" thickBot="1">
      <c r="B4" s="37" t="s">
        <v>57</v>
      </c>
      <c r="C4" s="36" t="s">
        <v>58</v>
      </c>
      <c r="D4" s="32">
        <v>200</v>
      </c>
      <c r="E4" s="35">
        <v>200</v>
      </c>
      <c r="F4" s="32" t="s">
        <v>55</v>
      </c>
      <c r="G4" s="33" t="s">
        <v>56</v>
      </c>
    </row>
  </sheetData>
  <mergeCells count="6">
    <mergeCell ref="F1:G1"/>
    <mergeCell ref="B2:B3"/>
    <mergeCell ref="C2:C3"/>
    <mergeCell ref="E2:E3"/>
    <mergeCell ref="F2:F3"/>
    <mergeCell ref="G2:G3"/>
  </mergeCells>
  <pageMargins left="0.70866141732283472" right="0.70866141732283472" top="0.74803149606299213" bottom="0.74803149606299213" header="0.31496062992125984" footer="0.31496062992125984"/>
  <pageSetup paperSize="9" scale="104" orientation="landscape" r:id="rId1"/>
</worksheet>
</file>

<file path=xl/worksheets/sheet3.xml><?xml version="1.0" encoding="utf-8"?>
<worksheet xmlns="http://schemas.openxmlformats.org/spreadsheetml/2006/main" xmlns:r="http://schemas.openxmlformats.org/officeDocument/2006/relationships">
  <sheetPr codeName="Лист2"/>
  <dimension ref="A5:S6"/>
  <sheetViews>
    <sheetView workbookViewId="0">
      <selection activeCell="A30013" sqref="A30013:Q30014"/>
    </sheetView>
  </sheetViews>
  <sheetFormatPr defaultRowHeight="15"/>
  <sheetData>
    <row r="5" spans="1:19">
      <c r="A5" s="1" t="s">
        <v>24</v>
      </c>
      <c r="B5" t="e">
        <f>XLR_ERRNAME</f>
        <v>#NAME?</v>
      </c>
    </row>
    <row r="6" spans="1:19">
      <c r="A6" t="s">
        <v>25</v>
      </c>
      <c r="B6">
        <v>7941</v>
      </c>
      <c r="C6" s="2" t="s">
        <v>26</v>
      </c>
      <c r="D6">
        <v>4931</v>
      </c>
      <c r="E6" s="2" t="s">
        <v>27</v>
      </c>
      <c r="F6" s="2" t="s">
        <v>28</v>
      </c>
      <c r="G6" s="2" t="s">
        <v>29</v>
      </c>
      <c r="H6" s="2" t="s">
        <v>29</v>
      </c>
      <c r="I6" s="2" t="s">
        <v>29</v>
      </c>
      <c r="J6" s="2" t="s">
        <v>27</v>
      </c>
      <c r="K6" s="2" t="s">
        <v>30</v>
      </c>
      <c r="L6" s="2" t="s">
        <v>31</v>
      </c>
      <c r="M6" s="2" t="s">
        <v>29</v>
      </c>
      <c r="N6" s="2" t="s">
        <v>29</v>
      </c>
      <c r="O6">
        <v>246342</v>
      </c>
      <c r="P6" s="2" t="s">
        <v>32</v>
      </c>
      <c r="Q6">
        <v>0</v>
      </c>
      <c r="R6" s="2" t="s">
        <v>29</v>
      </c>
      <c r="S6" s="2" t="s">
        <v>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Спецификация </vt:lpstr>
      <vt:lpstr>Доставка </vt:lpstr>
      <vt:lpstr>Query1</vt:lpstr>
      <vt:lpstr>Query3</vt:lpstr>
    </vt:vector>
  </TitlesOfParts>
  <Company>RSC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Мустафин Ильдар Загирович</dc:creator>
  <cp:lastModifiedBy>e.farrahova</cp:lastModifiedBy>
  <cp:lastPrinted>2015-01-19T05:40:29Z</cp:lastPrinted>
  <dcterms:created xsi:type="dcterms:W3CDTF">2013-12-19T08:11:42Z</dcterms:created>
  <dcterms:modified xsi:type="dcterms:W3CDTF">2015-01-20T04:00:19Z</dcterms:modified>
</cp:coreProperties>
</file>