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UTP, КСВПВ, КСВПП_нов. ред\"/>
    </mc:Choice>
  </mc:AlternateContent>
  <bookViews>
    <workbookView xWindow="0" yWindow="0" windowWidth="23040" windowHeight="94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L14" i="1" s="1"/>
  <c r="M14" i="1" s="1"/>
  <c r="J13" i="1"/>
  <c r="L13" i="1" s="1"/>
  <c r="M13" i="1" s="1"/>
  <c r="J12" i="1"/>
  <c r="L12" i="1" s="1"/>
  <c r="M12" i="1" s="1"/>
  <c r="J11" i="1"/>
  <c r="L11" i="1" s="1"/>
  <c r="M11" i="1" s="1"/>
  <c r="J10" i="1"/>
  <c r="L10" i="1" s="1"/>
  <c r="M10" i="1" s="1"/>
  <c r="J9" i="1"/>
  <c r="L9" i="1" s="1"/>
  <c r="M9" i="1" s="1"/>
  <c r="J8" i="1"/>
  <c r="L8" i="1" s="1"/>
  <c r="M8" i="1" s="1"/>
  <c r="J7" i="1"/>
  <c r="L7" i="1" s="1"/>
  <c r="M7" i="1" s="1"/>
  <c r="L15" i="1" l="1"/>
  <c r="M15" i="1" l="1"/>
  <c r="M16" i="1" s="1"/>
</calcChain>
</file>

<file path=xl/sharedStrings.xml><?xml version="1.0" encoding="utf-8"?>
<sst xmlns="http://schemas.openxmlformats.org/spreadsheetml/2006/main" count="79" uniqueCount="72">
  <si>
    <t>СПЕЦИФИКАЦИЯ</t>
  </si>
  <si>
    <t>ЛОТ</t>
  </si>
  <si>
    <t>Витая пара (UTP, КСВПВ, КСВПП, ПКСВ) ЗАКУП 2014</t>
  </si>
  <si>
    <t>Отдел организации эксплуатации систем коммутации и сетей доступа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</si>
  <si>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</si>
  <si>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</si>
  <si>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</si>
  <si>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</si>
  <si>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</si>
  <si>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</si>
  <si>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</si>
  <si>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</si>
  <si>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</si>
  <si>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</si>
  <si>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</si>
  <si>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</si>
  <si>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</si>
  <si>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37891</t>
  </si>
  <si>
    <t>км</t>
  </si>
  <si>
    <t>38562</t>
  </si>
  <si>
    <t>м</t>
  </si>
  <si>
    <t>38323</t>
  </si>
  <si>
    <t>КАБЕЛЬ КСВПВ-5Е 1*2*0,52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</si>
  <si>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</t>
  </si>
  <si>
    <t>36439</t>
  </si>
  <si>
    <t>38244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</si>
  <si>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</si>
  <si>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38324</t>
  </si>
  <si>
    <t>38300</t>
  </si>
  <si>
    <t>42782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</si>
  <si>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</si>
  <si>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</si>
  <si>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</si>
  <si>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</si>
  <si>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</si>
  <si>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</si>
  <si>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</si>
  <si>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UTP 4*2*0,52</t>
  </si>
  <si>
    <t>КАБЕЛЬ типа КСВПВ 5Е 4*2*0,5</t>
  </si>
  <si>
    <t>КАБЕЛЬ типа КСВПВ-5Е 25*2*0,52</t>
  </si>
  <si>
    <t>КАБЕЛЬ типа КСВПП 4*2*0,52</t>
  </si>
  <si>
    <t>КАБЕЛЬ типа КСВПП-5Е 2*2*0,52</t>
  </si>
  <si>
    <t>КАБЕЛЬ типа КСВПП-5Е 25*2*0,52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</si>
  <si>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</si>
  <si>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</si>
  <si>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</si>
  <si>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</si>
  <si>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</si>
  <si>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</si>
  <si>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</si>
  <si>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</si>
  <si>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>Контактное лицо по тех. вопросам</t>
  </si>
  <si>
    <t>Шиц Дмитрий Васильевич тел.(347) 221-55-97, эл.почта: d.shic@bashtel.ru</t>
  </si>
  <si>
    <t>в том числе НДС</t>
  </si>
  <si>
    <t>КАБЕЛЬ типа  КСВПВ 5Е 2*2*0,52</t>
  </si>
  <si>
    <t>Приложение 1.2 к Извещению</t>
  </si>
  <si>
    <t>Мустафин Ильдар Загирович тел. (347) 221-57-79, эл. почта: i.mustafin@bashtel.ru</t>
  </si>
  <si>
    <t xml:space="preserve">Исполнитель: Шушпанникова Елена Викторовна тел. (347) 221-57-56, эл.почта: y.shuspannikova@bashtel.ru </t>
  </si>
  <si>
    <r>
      <rPr>
        <b/>
        <sz val="12"/>
        <color theme="1"/>
        <rFont val="Calibri"/>
        <family val="2"/>
        <charset val="204"/>
        <scheme val="minor"/>
      </rPr>
      <t>2 квартал 2015года:</t>
    </r>
    <r>
      <rPr>
        <sz val="12"/>
        <color theme="1"/>
        <rFont val="Calibri"/>
        <family val="2"/>
        <charset val="204"/>
        <scheme val="minor"/>
      </rPr>
      <t xml:space="preserve"> до 10 апреля 2015г.; </t>
    </r>
    <r>
      <rPr>
        <b/>
        <sz val="12"/>
        <color theme="1"/>
        <rFont val="Calibri"/>
        <family val="2"/>
        <charset val="204"/>
        <scheme val="minor"/>
      </rPr>
      <t>3 квартал 2015года:</t>
    </r>
    <r>
      <rPr>
        <sz val="12"/>
        <color theme="1"/>
        <rFont val="Calibri"/>
        <family val="2"/>
        <charset val="204"/>
        <scheme val="minor"/>
      </rPr>
      <t xml:space="preserve"> до 15 июля 2015г.</t>
    </r>
  </si>
  <si>
    <t xml:space="preserve">  кол-во: 34; г. Уфа, ул. Каспийская, д.14; Мухаметшина З.Р. 89018173671</t>
  </si>
  <si>
    <t xml:space="preserve">  кол-во: 500; г.Бирск, ул. Бурновская, д.10; Выдрин Ю.А. 89173483781;  кол-во: 5000; г. Мелеуз, ул. Воровского, д.2; Киреева В.Р. 89371692391;  кол-во: 20000; г. Туймазы, ул. Гафурова, д.60; Николаичев А.П. 89018173670;  кол-во: 22000; г. Уфа, ул. Каспиийская, д.14; Мухаметшина З.Р. 89018173671</t>
  </si>
  <si>
    <t xml:space="preserve">  кол-во: 4; г.Бирск, ул. Бурновская, д.10; Выдрин Ю.А. 89173483781;  кол-во: 2; г. Мелеуз, ул. Воровского, д.2; Киреева В.Р. 89371692391;  кол-во: 18; г. Стерлитамак, ул. Коммунистическая, д.30; Секварова С.В. 89656487022;  кол-во: 5; г. Туймазы, улл. Гафурова, д.60; Николаичев А.П. 89018173670;  кол-во: 40; г. Уфа, ул. Каспийская, д.14; Мухаметшина З.Р. 89018173671</t>
  </si>
  <si>
    <t xml:space="preserve">  кол-во: 6; г. Уфа, ул. Каспийская, д.14; Мухаметшина З.Р. 89018173671</t>
  </si>
  <si>
    <t xml:space="preserve">  кол-во: 1; г.Бирск, ул. Бурновская, д.10; Выдрин Ю.А. 89173483781;  кол-во: 2.5; г. Уфа, ул. Каспийская, д.14; Мухаметшина З.Р. 89018173671</t>
  </si>
  <si>
    <t xml:space="preserve">  кол-во: 4; г.Бирск, ул. Бурновская, д.10; Выдрин Ю.А. 89173483781;  кол-во: 25; г. Туймазы, ул. Гафурова, д.60; Николаичев А.П. 89018173670;  кол-во: 12; г. Уфа, ул. Каспийская, д.14; Мухаметшина З.Р. 89018173671</t>
  </si>
  <si>
    <t xml:space="preserve">  кол-во: 0.5; г.Бирск, ул. Бурновская, д.10; Выдрин Ю.А. 89173483781;  кол-во: 3; г. Уфа, ул. Каспийская, д.14; Мухаметшина З.Р. 89018173671</t>
  </si>
  <si>
    <t xml:space="preserve">  кол-во: 8; г. Мелеуз, ул. Воровского, д.2; Киреева В.Р. 89371692391;  кол-во: 3; г. Сибай, ул. Индустриальное шоссе, д.2; Устьянцева Л.А. 89279417186;  кол-во: 18; г. Стерлитамак, ул. Коммунистическая, д.30; Секварова С.В. 89656487022;  кол-во: 34; г.  Уфа, ул. Каспийская, д.14; Мухаметшина З.Р. 89018173671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</si>
  <si>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Технические требования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</si>
  <si>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См. Технические требования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</si>
  <si>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сооружений.См. Технические требования</t>
  </si>
  <si>
    <t>кабель структурированный высокочастотный, в полиэтиленовой изоляции, полиэтиленовая оболочка 5ой категории. Для внешей прокладки. См. Технические требования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</si>
  <si>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См. Технические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</si>
</sst>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tabSelected="1" zoomScale="80" zoomScaleNormal="80" workbookViewId="0">
      <selection activeCell="E20" sqref="E20:N20"/>
    </sheetView>
  </sheetViews>
  <sheetFormatPr defaultRowHeight="15" x14ac:dyDescent="0.25"/>
  <cols>
    <col min="1" max="1" width="2.140625" customWidth="1"/>
    <col min="4" max="4" width="26.28515625" customWidth="1"/>
    <col min="5" max="5" width="16.5703125" customWidth="1"/>
    <col min="6" max="6" width="36.7109375" customWidth="1"/>
    <col min="8" max="9" width="10.5703125" bestFit="1" customWidth="1"/>
    <col min="10" max="10" width="11.7109375" bestFit="1" customWidth="1"/>
    <col min="11" max="11" width="11.7109375" customWidth="1"/>
    <col min="12" max="12" width="17.5703125" customWidth="1"/>
    <col min="13" max="13" width="20.5703125" customWidth="1"/>
    <col min="14" max="14" width="38.42578125" customWidth="1"/>
  </cols>
  <sheetData>
    <row r="1" spans="1:29" ht="15.75" x14ac:dyDescent="0.25">
      <c r="A1" s="1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 t="s">
        <v>55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x14ac:dyDescent="0.25">
      <c r="A2" s="1"/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1"/>
      <c r="B3" s="6" t="s">
        <v>1</v>
      </c>
      <c r="C3" s="6" t="s">
        <v>2</v>
      </c>
      <c r="D3" s="8"/>
      <c r="E3" s="8"/>
      <c r="F3" s="9" t="s">
        <v>3</v>
      </c>
      <c r="G3" s="6"/>
      <c r="H3" s="6"/>
      <c r="I3" s="6"/>
      <c r="J3" s="6"/>
      <c r="K3" s="6"/>
      <c r="L3" s="6"/>
      <c r="M3" s="6"/>
      <c r="N3" s="7"/>
      <c r="O3" s="2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x14ac:dyDescent="0.25">
      <c r="A4" s="3"/>
      <c r="B4" s="49" t="s">
        <v>4</v>
      </c>
      <c r="C4" s="52" t="s">
        <v>5</v>
      </c>
      <c r="D4" s="49" t="s">
        <v>6</v>
      </c>
      <c r="E4" s="52" t="s">
        <v>7</v>
      </c>
      <c r="F4" s="49" t="s">
        <v>8</v>
      </c>
      <c r="G4" s="49" t="s">
        <v>9</v>
      </c>
      <c r="H4" s="51"/>
      <c r="I4" s="51"/>
      <c r="J4" s="51"/>
      <c r="K4" s="57" t="s">
        <v>10</v>
      </c>
      <c r="L4" s="55" t="s">
        <v>11</v>
      </c>
      <c r="M4" s="50" t="s">
        <v>12</v>
      </c>
      <c r="N4" s="49" t="s">
        <v>13</v>
      </c>
      <c r="O4" s="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27.5" customHeight="1" x14ac:dyDescent="0.25">
      <c r="A5" s="5"/>
      <c r="B5" s="49"/>
      <c r="C5" s="53"/>
      <c r="D5" s="49"/>
      <c r="E5" s="53"/>
      <c r="F5" s="49"/>
      <c r="G5" s="49"/>
      <c r="H5" s="10" t="s">
        <v>14</v>
      </c>
      <c r="I5" s="10" t="s">
        <v>15</v>
      </c>
      <c r="J5" s="10" t="s">
        <v>16</v>
      </c>
      <c r="K5" s="58"/>
      <c r="L5" s="56"/>
      <c r="M5" s="50"/>
      <c r="N5" s="49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15.75" x14ac:dyDescent="0.25">
      <c r="A6" s="3"/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8</v>
      </c>
      <c r="I6" s="11">
        <v>9</v>
      </c>
      <c r="J6" s="11">
        <v>11</v>
      </c>
      <c r="K6" s="11">
        <v>12</v>
      </c>
      <c r="L6" s="11">
        <v>13</v>
      </c>
      <c r="M6" s="11">
        <v>14</v>
      </c>
      <c r="N6" s="11">
        <v>15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157.5" x14ac:dyDescent="0.25">
      <c r="A7" s="1"/>
      <c r="B7" s="12">
        <v>1</v>
      </c>
      <c r="C7" s="12" t="s">
        <v>17</v>
      </c>
      <c r="D7" s="13" t="s">
        <v>37</v>
      </c>
      <c r="E7" s="13"/>
      <c r="F7" s="13" t="s">
        <v>67</v>
      </c>
      <c r="G7" s="14" t="s">
        <v>18</v>
      </c>
      <c r="H7" s="25">
        <v>17</v>
      </c>
      <c r="I7" s="25">
        <v>17</v>
      </c>
      <c r="J7" s="25">
        <f>SUM(H7:I7)</f>
        <v>34</v>
      </c>
      <c r="K7" s="26">
        <v>12932.37</v>
      </c>
      <c r="L7" s="25">
        <f>SUM(K7*J7)</f>
        <v>439700.58</v>
      </c>
      <c r="M7" s="25">
        <f>SUM(L7*1.18)</f>
        <v>518846.68439999997</v>
      </c>
      <c r="N7" s="13" t="s">
        <v>59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49.25" customHeight="1" x14ac:dyDescent="0.25">
      <c r="A8" s="1"/>
      <c r="B8" s="12">
        <v>2</v>
      </c>
      <c r="C8" s="12" t="s">
        <v>19</v>
      </c>
      <c r="D8" s="13" t="s">
        <v>38</v>
      </c>
      <c r="E8" s="13"/>
      <c r="F8" s="13" t="s">
        <v>68</v>
      </c>
      <c r="G8" s="14" t="s">
        <v>20</v>
      </c>
      <c r="H8" s="25">
        <v>27500</v>
      </c>
      <c r="I8" s="25">
        <v>20000</v>
      </c>
      <c r="J8" s="25">
        <f t="shared" ref="J8:J14" si="0">SUM(H8:I8)</f>
        <v>47500</v>
      </c>
      <c r="K8" s="26">
        <v>12.93</v>
      </c>
      <c r="L8" s="25">
        <f t="shared" ref="L8:L14" si="1">SUM(K8*J8)</f>
        <v>614175</v>
      </c>
      <c r="M8" s="25">
        <f t="shared" ref="M8:M14" si="2">SUM(L8*1.18)</f>
        <v>724726.5</v>
      </c>
      <c r="N8" s="13" t="s">
        <v>60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45.15" customHeight="1" x14ac:dyDescent="0.25">
      <c r="A9" s="1"/>
      <c r="B9" s="12">
        <v>3</v>
      </c>
      <c r="C9" s="12" t="s">
        <v>21</v>
      </c>
      <c r="D9" s="13" t="s">
        <v>22</v>
      </c>
      <c r="E9" s="13"/>
      <c r="F9" s="13" t="s">
        <v>69</v>
      </c>
      <c r="G9" s="14" t="s">
        <v>18</v>
      </c>
      <c r="H9" s="25">
        <v>34</v>
      </c>
      <c r="I9" s="25">
        <v>35</v>
      </c>
      <c r="J9" s="25">
        <f t="shared" si="0"/>
        <v>69</v>
      </c>
      <c r="K9" s="26">
        <v>4069.03</v>
      </c>
      <c r="L9" s="25">
        <f t="shared" si="1"/>
        <v>280763.07</v>
      </c>
      <c r="M9" s="25">
        <f t="shared" si="2"/>
        <v>331300.42259999999</v>
      </c>
      <c r="N9" s="13" t="s">
        <v>61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10.25" x14ac:dyDescent="0.25">
      <c r="A10" s="1"/>
      <c r="B10" s="12">
        <v>4</v>
      </c>
      <c r="C10" s="12" t="s">
        <v>24</v>
      </c>
      <c r="D10" s="13" t="s">
        <v>39</v>
      </c>
      <c r="E10" s="13"/>
      <c r="F10" s="13" t="s">
        <v>23</v>
      </c>
      <c r="G10" s="14" t="s">
        <v>18</v>
      </c>
      <c r="H10" s="25">
        <v>3</v>
      </c>
      <c r="I10" s="25">
        <v>3</v>
      </c>
      <c r="J10" s="25">
        <f t="shared" si="0"/>
        <v>6</v>
      </c>
      <c r="K10" s="26">
        <v>77481.039999999994</v>
      </c>
      <c r="L10" s="25">
        <f t="shared" si="1"/>
        <v>464886.24</v>
      </c>
      <c r="M10" s="25">
        <f t="shared" si="2"/>
        <v>548565.76319999993</v>
      </c>
      <c r="N10" s="13" t="s">
        <v>62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78.75" x14ac:dyDescent="0.25">
      <c r="A11" s="1"/>
      <c r="B11" s="12">
        <v>5</v>
      </c>
      <c r="C11" s="12" t="s">
        <v>25</v>
      </c>
      <c r="D11" s="13" t="s">
        <v>40</v>
      </c>
      <c r="E11" s="13"/>
      <c r="F11" s="13" t="s">
        <v>26</v>
      </c>
      <c r="G11" s="14" t="s">
        <v>18</v>
      </c>
      <c r="H11" s="25">
        <v>3.5</v>
      </c>
      <c r="I11" s="25">
        <v>0</v>
      </c>
      <c r="J11" s="25">
        <f t="shared" si="0"/>
        <v>3.5</v>
      </c>
      <c r="K11" s="26">
        <v>12977.63</v>
      </c>
      <c r="L11" s="25">
        <f t="shared" si="1"/>
        <v>45421.704999999994</v>
      </c>
      <c r="M11" s="25">
        <f t="shared" si="2"/>
        <v>53597.611899999989</v>
      </c>
      <c r="N11" s="13" t="s">
        <v>63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94.5" x14ac:dyDescent="0.25">
      <c r="A12" s="1"/>
      <c r="B12" s="12">
        <v>6</v>
      </c>
      <c r="C12" s="12" t="s">
        <v>27</v>
      </c>
      <c r="D12" s="13" t="s">
        <v>41</v>
      </c>
      <c r="E12" s="13"/>
      <c r="F12" s="13" t="s">
        <v>70</v>
      </c>
      <c r="G12" s="14" t="s">
        <v>18</v>
      </c>
      <c r="H12" s="25">
        <v>21</v>
      </c>
      <c r="I12" s="25">
        <v>20</v>
      </c>
      <c r="J12" s="25">
        <f t="shared" si="0"/>
        <v>41</v>
      </c>
      <c r="K12" s="26">
        <v>6558.12</v>
      </c>
      <c r="L12" s="25">
        <f t="shared" si="1"/>
        <v>268882.92</v>
      </c>
      <c r="M12" s="25">
        <f t="shared" si="2"/>
        <v>317281.84559999994</v>
      </c>
      <c r="N12" s="13" t="s">
        <v>64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94.5" x14ac:dyDescent="0.25">
      <c r="A13" s="1"/>
      <c r="B13" s="12">
        <v>7</v>
      </c>
      <c r="C13" s="12" t="s">
        <v>28</v>
      </c>
      <c r="D13" s="13" t="s">
        <v>42</v>
      </c>
      <c r="E13" s="13"/>
      <c r="F13" s="13" t="s">
        <v>70</v>
      </c>
      <c r="G13" s="14" t="s">
        <v>18</v>
      </c>
      <c r="H13" s="25">
        <v>3.5</v>
      </c>
      <c r="I13" s="25">
        <v>0</v>
      </c>
      <c r="J13" s="25">
        <f t="shared" si="0"/>
        <v>3.5</v>
      </c>
      <c r="K13" s="26">
        <v>75341.3</v>
      </c>
      <c r="L13" s="25">
        <f t="shared" si="1"/>
        <v>263694.55</v>
      </c>
      <c r="M13" s="25">
        <f t="shared" si="2"/>
        <v>311159.56899999996</v>
      </c>
      <c r="N13" s="13" t="s">
        <v>65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43.25" customHeight="1" x14ac:dyDescent="0.25">
      <c r="A14" s="1"/>
      <c r="B14" s="12">
        <v>8</v>
      </c>
      <c r="C14" s="12" t="s">
        <v>29</v>
      </c>
      <c r="D14" s="13" t="s">
        <v>54</v>
      </c>
      <c r="E14" s="13"/>
      <c r="F14" s="13" t="s">
        <v>71</v>
      </c>
      <c r="G14" s="14" t="s">
        <v>18</v>
      </c>
      <c r="H14" s="25">
        <v>33</v>
      </c>
      <c r="I14" s="25">
        <v>30</v>
      </c>
      <c r="J14" s="25">
        <f t="shared" si="0"/>
        <v>63</v>
      </c>
      <c r="K14" s="26">
        <v>6101.69</v>
      </c>
      <c r="L14" s="25">
        <f t="shared" si="1"/>
        <v>384406.47</v>
      </c>
      <c r="M14" s="25">
        <f t="shared" si="2"/>
        <v>453599.63459999993</v>
      </c>
      <c r="N14" s="13" t="s">
        <v>66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5.75" x14ac:dyDescent="0.25">
      <c r="A15" s="1"/>
      <c r="B15" s="15"/>
      <c r="C15" s="16"/>
      <c r="D15" s="17"/>
      <c r="E15" s="17"/>
      <c r="F15" s="17"/>
      <c r="G15" s="16"/>
      <c r="H15" s="16"/>
      <c r="I15" s="16"/>
      <c r="J15" s="16"/>
      <c r="K15" s="18"/>
      <c r="L15" s="19">
        <f>SUM(L7:L14)</f>
        <v>2761930.5350000001</v>
      </c>
      <c r="M15" s="19">
        <f>SUM(L15*1.18)</f>
        <v>3259078.0312999999</v>
      </c>
      <c r="N15" s="2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1" customFormat="1" ht="15.75" x14ac:dyDescent="0.25">
      <c r="B16" s="15"/>
      <c r="C16" s="16"/>
      <c r="D16" s="17"/>
      <c r="E16" s="17"/>
      <c r="F16" s="17"/>
      <c r="G16" s="16"/>
      <c r="H16" s="16"/>
      <c r="I16" s="16"/>
      <c r="J16" s="16"/>
      <c r="K16" s="18"/>
      <c r="L16" s="19" t="s">
        <v>53</v>
      </c>
      <c r="M16" s="19">
        <f>M15-L15</f>
        <v>497147.49629999977</v>
      </c>
      <c r="N16" s="20"/>
    </row>
    <row r="17" spans="1:29" s="1" customFormat="1" ht="15.75" x14ac:dyDescent="0.25">
      <c r="B17" s="54" t="s">
        <v>30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29" ht="15.75" x14ac:dyDescent="0.25">
      <c r="A18" s="1"/>
      <c r="B18" s="27" t="s">
        <v>43</v>
      </c>
      <c r="C18" s="28"/>
      <c r="D18" s="29"/>
      <c r="E18" s="30" t="s">
        <v>44</v>
      </c>
      <c r="F18" s="31"/>
      <c r="G18" s="31"/>
      <c r="H18" s="31"/>
      <c r="I18" s="31"/>
      <c r="J18" s="31"/>
      <c r="K18" s="31"/>
      <c r="L18" s="21"/>
      <c r="M18" s="21"/>
      <c r="N18" s="2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6.5" customHeight="1" x14ac:dyDescent="0.25">
      <c r="B19" s="32" t="s">
        <v>31</v>
      </c>
      <c r="C19" s="32"/>
      <c r="D19" s="32"/>
      <c r="E19" s="33" t="s">
        <v>58</v>
      </c>
      <c r="F19" s="34"/>
      <c r="G19" s="34"/>
      <c r="H19" s="34"/>
      <c r="I19" s="34"/>
      <c r="J19" s="34"/>
      <c r="K19" s="34"/>
      <c r="L19" s="34"/>
      <c r="M19" s="34"/>
      <c r="N19" s="35"/>
    </row>
    <row r="20" spans="1:29" ht="15.75" x14ac:dyDescent="0.25">
      <c r="B20" s="32" t="s">
        <v>32</v>
      </c>
      <c r="C20" s="32"/>
      <c r="D20" s="32"/>
      <c r="E20" s="36" t="s">
        <v>33</v>
      </c>
      <c r="F20" s="37"/>
      <c r="G20" s="37"/>
      <c r="H20" s="37"/>
      <c r="I20" s="37"/>
      <c r="J20" s="37"/>
      <c r="K20" s="37"/>
      <c r="L20" s="37"/>
      <c r="M20" s="37"/>
      <c r="N20" s="38"/>
    </row>
    <row r="21" spans="1:29" ht="15.75" x14ac:dyDescent="0.25">
      <c r="B21" s="39" t="s">
        <v>34</v>
      </c>
      <c r="C21" s="40"/>
      <c r="D21" s="41"/>
      <c r="E21" s="23" t="s">
        <v>45</v>
      </c>
      <c r="F21" s="21"/>
      <c r="G21" s="21"/>
      <c r="H21" s="21"/>
      <c r="I21" s="21"/>
      <c r="J21" s="21"/>
      <c r="K21" s="21"/>
      <c r="L21" s="21"/>
      <c r="M21" s="21"/>
      <c r="N21" s="22"/>
    </row>
    <row r="22" spans="1:29" ht="15.75" x14ac:dyDescent="0.25">
      <c r="B22" s="42"/>
      <c r="C22" s="43"/>
      <c r="D22" s="44"/>
      <c r="E22" s="23" t="s">
        <v>46</v>
      </c>
      <c r="F22" s="21"/>
      <c r="G22" s="21"/>
      <c r="H22" s="21"/>
      <c r="I22" s="21"/>
      <c r="J22" s="21"/>
      <c r="K22" s="21"/>
      <c r="L22" s="21"/>
      <c r="M22" s="21"/>
      <c r="N22" s="22"/>
    </row>
    <row r="23" spans="1:29" ht="15.75" x14ac:dyDescent="0.25">
      <c r="B23" s="42"/>
      <c r="C23" s="43"/>
      <c r="D23" s="44"/>
      <c r="E23" s="23" t="s">
        <v>47</v>
      </c>
      <c r="F23" s="21"/>
      <c r="G23" s="21"/>
      <c r="H23" s="21"/>
      <c r="I23" s="21"/>
      <c r="J23" s="21"/>
      <c r="K23" s="21"/>
      <c r="L23" s="21"/>
      <c r="M23" s="21"/>
      <c r="N23" s="22"/>
    </row>
    <row r="24" spans="1:29" ht="15.75" x14ac:dyDescent="0.25">
      <c r="B24" s="42"/>
      <c r="C24" s="43"/>
      <c r="D24" s="44"/>
      <c r="E24" s="23" t="s">
        <v>48</v>
      </c>
      <c r="F24" s="21"/>
      <c r="G24" s="21"/>
      <c r="H24" s="21"/>
      <c r="I24" s="21"/>
      <c r="J24" s="21"/>
      <c r="K24" s="21"/>
      <c r="L24" s="21"/>
      <c r="M24" s="21"/>
      <c r="N24" s="22"/>
    </row>
    <row r="25" spans="1:29" ht="15.75" x14ac:dyDescent="0.25">
      <c r="B25" s="45"/>
      <c r="C25" s="46"/>
      <c r="D25" s="47"/>
      <c r="E25" s="23" t="s">
        <v>49</v>
      </c>
      <c r="F25" s="21"/>
      <c r="G25" s="21"/>
      <c r="H25" s="21"/>
      <c r="I25" s="21"/>
      <c r="J25" s="21"/>
      <c r="K25" s="21"/>
      <c r="L25" s="21"/>
      <c r="M25" s="21"/>
      <c r="N25" s="22"/>
    </row>
    <row r="26" spans="1:29" ht="15.75" x14ac:dyDescent="0.25">
      <c r="B26" s="27" t="s">
        <v>35</v>
      </c>
      <c r="C26" s="28"/>
      <c r="D26" s="29"/>
      <c r="E26" s="30" t="s">
        <v>50</v>
      </c>
      <c r="F26" s="31"/>
      <c r="G26" s="31"/>
      <c r="H26" s="31"/>
      <c r="I26" s="31"/>
      <c r="J26" s="31"/>
      <c r="K26" s="31"/>
      <c r="L26" s="21"/>
      <c r="M26" s="21"/>
      <c r="N26" s="22"/>
    </row>
    <row r="27" spans="1:29" ht="15.75" x14ac:dyDescent="0.25">
      <c r="B27" s="32" t="s">
        <v>36</v>
      </c>
      <c r="C27" s="32"/>
      <c r="D27" s="32"/>
      <c r="E27" s="23" t="s">
        <v>52</v>
      </c>
      <c r="F27" s="21"/>
      <c r="G27" s="21"/>
      <c r="H27" s="21"/>
      <c r="I27" s="21"/>
      <c r="J27" s="21"/>
      <c r="K27" s="21"/>
      <c r="L27" s="21"/>
      <c r="M27" s="21"/>
      <c r="N27" s="22"/>
    </row>
    <row r="28" spans="1:29" ht="15.75" x14ac:dyDescent="0.25">
      <c r="B28" s="32" t="s">
        <v>51</v>
      </c>
      <c r="C28" s="32"/>
      <c r="D28" s="32"/>
      <c r="E28" s="23" t="s">
        <v>56</v>
      </c>
      <c r="F28" s="21"/>
      <c r="G28" s="21"/>
      <c r="H28" s="21"/>
      <c r="I28" s="21"/>
      <c r="J28" s="21"/>
      <c r="K28" s="21"/>
      <c r="L28" s="21"/>
      <c r="M28" s="21"/>
      <c r="N28" s="22"/>
    </row>
    <row r="29" spans="1:29" ht="15.75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29" ht="15.75" x14ac:dyDescent="0.25">
      <c r="D30" s="24"/>
    </row>
    <row r="32" spans="1:29" ht="15.75" x14ac:dyDescent="0.25">
      <c r="E32" s="24" t="s">
        <v>57</v>
      </c>
    </row>
  </sheetData>
  <mergeCells count="24">
    <mergeCell ref="B17:N17"/>
    <mergeCell ref="B18:D18"/>
    <mergeCell ref="E18:K18"/>
    <mergeCell ref="L4:L5"/>
    <mergeCell ref="K4:K5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26:D26"/>
    <mergeCell ref="E26:K26"/>
    <mergeCell ref="B27:D27"/>
    <mergeCell ref="B28:D28"/>
    <mergeCell ref="B19:D19"/>
    <mergeCell ref="E19:N19"/>
    <mergeCell ref="B20:D20"/>
    <mergeCell ref="E20:N20"/>
    <mergeCell ref="B21:D25"/>
  </mergeCells>
  <pageMargins left="0.25" right="0.25" top="0.75" bottom="0.75" header="0.3" footer="0.3"/>
  <pageSetup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2015-01-28T10:26:57Z</cp:lastPrinted>
  <dcterms:created xsi:type="dcterms:W3CDTF">2014-11-05T10:27:05Z</dcterms:created>
  <dcterms:modified xsi:type="dcterms:W3CDTF">2015-02-25T04:05:58Z</dcterms:modified>
</cp:coreProperties>
</file>