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ЭтаКнига" defaultThemeVersion="124226"/>
  <bookViews>
    <workbookView xWindow="0" yWindow="0" windowWidth="21600" windowHeight="9735"/>
  </bookViews>
  <sheets>
    <sheet name="Спецификация к прил 1,1" sheetId="1" r:id="rId1"/>
    <sheet name="XLR_NoRangeSheet" sheetId="2" state="veryHidden" r:id="rId2"/>
  </sheets>
  <externalReferences>
    <externalReference r:id="rId3"/>
  </externalReferences>
  <definedNames>
    <definedName name="Query1">'Спецификация к прил 1,1'!$A$7:$Z$10</definedName>
    <definedName name="Query1_NOTE" hidden="1">[1]XLR_NoRangeSheet!$J$6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1,1'!$A$16:$L$16</definedName>
    <definedName name="XLR_ERRNAMESTR" hidden="1">XLR_NoRangeSheet!$B$5</definedName>
    <definedName name="XLR_VERSION" hidden="1">XLR_NoRangeSheet!$A$5</definedName>
    <definedName name="_xlnm.Print_Area" localSheetId="0">'Спецификация к прил 1,1'!$A$1:$K$26</definedName>
  </definedNames>
  <calcPr calcId="124519"/>
</workbook>
</file>

<file path=xl/calcChain.xml><?xml version="1.0" encoding="utf-8"?>
<calcChain xmlns="http://schemas.openxmlformats.org/spreadsheetml/2006/main">
  <c r="J8" i="1"/>
  <c r="J9"/>
  <c r="J7"/>
  <c r="I8"/>
  <c r="I9"/>
  <c r="I7"/>
  <c r="J10" l="1"/>
  <c r="I10" l="1"/>
  <c r="B9"/>
  <c r="B8"/>
  <c r="B7"/>
  <c r="B5" i="2"/>
  <c r="D25" i="1"/>
  <c r="D24"/>
  <c r="D23"/>
</calcChain>
</file>

<file path=xl/sharedStrings.xml><?xml version="1.0" encoding="utf-8"?>
<sst xmlns="http://schemas.openxmlformats.org/spreadsheetml/2006/main" count="65" uniqueCount="55">
  <si>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</si>
  <si>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</si>
  <si>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</si>
  <si>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</si>
  <si>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</si>
  <si>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</si>
  <si>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</si>
  <si>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</si>
  <si>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</si>
  <si>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</si>
  <si>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</si>
  <si>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</si>
  <si>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</si>
  <si>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</si>
  <si>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</si>
  <si>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</si>
  <si>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</si>
  <si>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</si>
  <si>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</si>
  <si>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</si>
  <si>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</si>
  <si>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</si>
  <si>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</si>
  <si>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</si>
  <si>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</si>
  <si>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</si>
  <si>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</si>
  <si>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</si>
  <si>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</si>
  <si>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капитального строительства (ОКС)</t>
  </si>
  <si>
    <t>Приложение 1.5</t>
  </si>
  <si>
    <t>6188</t>
  </si>
  <si>
    <t>т</t>
  </si>
  <si>
    <t>24928</t>
  </si>
  <si>
    <t>ПРОВОЛОКА ОЦИНКОВ  3ММ</t>
  </si>
  <si>
    <t>5423</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</si>
  <si>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</si>
  <si>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</si>
  <si>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1.1</t>
  </si>
  <si>
    <t>осуществляется за счет поставщика автомобильным транспортом .</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</si>
  <si>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</si>
  <si>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сертификаты качества </t>
  </si>
  <si>
    <t xml:space="preserve">не менее 12 месяцев </t>
  </si>
  <si>
    <t xml:space="preserve">не менее 24 месяца </t>
  </si>
  <si>
    <t>Шиц Д.В тел . 8347/2215597/</t>
  </si>
  <si>
    <t xml:space="preserve">ОМТО ОАО Башинформсвязь </t>
  </si>
  <si>
    <t xml:space="preserve">Согласно  графика доставки ( см лист № 2 ) </t>
  </si>
  <si>
    <t>КАТАНКА 6,0</t>
  </si>
  <si>
    <t>Катанка d -6,0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</si>
  <si>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март </t>
  </si>
  <si>
    <t>Предельная сумма лота составляет:  1707337,69 руб. с НДС.</t>
  </si>
  <si>
    <t xml:space="preserve"> Предельная цена за единицу измерения без НДС, включая стоимость тары и доставку, рубли РФ</t>
  </si>
  <si>
    <t xml:space="preserve"> Предельная сумма без НДС, включая стоимость тары и доставку, рубли РФ</t>
  </si>
  <si>
    <t xml:space="preserve"> Предельная сумма в том числе НДС, включая стоимость тары и доставку, рубли РФ</t>
  </si>
  <si>
    <t xml:space="preserve">до  30 апреля   2015года </t>
  </si>
</sst>
</file>

<file path=xl/styles.xml><?xml version="1.0" encoding="utf-8"?>
<styleSheet xmlns="http://schemas.openxmlformats.org/spreadsheetml/2006/main">
  <numFmts count="2">
    <numFmt numFmtId="164" formatCode="#,##0.00_р_."/>
    <numFmt numFmtId="165" formatCode="#,##0.00&quot;р.&quot;"/>
  </numFmts>
  <fonts count="5">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54">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0" fontId="0" fillId="0" borderId="5" xfId="0" applyBorder="1"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0" fillId="0" borderId="1" xfId="0" applyNumberFormat="1" applyBorder="1" applyAlignment="1">
      <alignment horizontal="left" vertical="top"/>
    </xf>
    <xf numFmtId="165" fontId="0" fillId="0" borderId="1" xfId="0" applyNumberFormat="1" applyBorder="1" applyAlignment="1">
      <alignment horizontal="right" vertical="top" wrapText="1"/>
    </xf>
    <xf numFmtId="0" fontId="0" fillId="0" borderId="0" xfId="0" applyAlignment="1">
      <alignment horizontal="right"/>
    </xf>
    <xf numFmtId="0" fontId="2" fillId="0" borderId="10" xfId="0" applyFont="1" applyBorder="1" applyAlignment="1">
      <alignment horizontal="center"/>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капитального строительства (ОКС)</v>
          </cell>
          <cell r="R6"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Z25"/>
  <sheetViews>
    <sheetView tabSelected="1" view="pageBreakPreview" zoomScale="84" zoomScaleNormal="75" zoomScaleSheetLayoutView="84" workbookViewId="0">
      <selection activeCell="E14" sqref="E14:K14"/>
    </sheetView>
  </sheetViews>
  <sheetFormatPr defaultRowHeight="15"/>
  <cols>
    <col min="1" max="1" width="0.85546875" customWidth="1"/>
    <col min="2" max="2" width="8.42578125" customWidth="1"/>
    <col min="3" max="3" width="8.42578125" style="9" customWidth="1"/>
    <col min="4" max="4" width="26.42578125" customWidth="1"/>
    <col min="5" max="5" width="50.140625" customWidth="1"/>
    <col min="8" max="8" width="19.5703125" style="7" customWidth="1"/>
    <col min="9" max="9" width="16" style="7" customWidth="1"/>
    <col min="10" max="10" width="18.28515625" style="8" customWidth="1"/>
    <col min="11" max="11" width="26" customWidth="1"/>
    <col min="12" max="12" width="3.28515625" customWidth="1"/>
    <col min="22" max="25" width="9.140625" style="9"/>
  </cols>
  <sheetData>
    <row r="1" spans="1:26">
      <c r="I1" s="32" t="s">
        <v>38</v>
      </c>
      <c r="J1" s="32"/>
      <c r="K1" s="32"/>
    </row>
    <row r="2" spans="1:26">
      <c r="B2" s="47" t="s">
        <v>9</v>
      </c>
      <c r="C2" s="47"/>
      <c r="D2" s="47"/>
      <c r="E2" s="47"/>
      <c r="F2" s="47"/>
      <c r="G2" s="47"/>
      <c r="H2" s="47"/>
      <c r="I2" s="47"/>
      <c r="J2" s="47"/>
      <c r="K2" s="47"/>
    </row>
    <row r="3" spans="1:26">
      <c r="B3" t="s">
        <v>15</v>
      </c>
      <c r="C3" s="9" t="s">
        <v>22</v>
      </c>
      <c r="D3" s="22"/>
      <c r="E3" s="33" t="s">
        <v>29</v>
      </c>
      <c r="F3" s="33"/>
      <c r="G3" s="33"/>
      <c r="H3" s="33"/>
      <c r="I3" s="33"/>
      <c r="K3" s="18"/>
      <c r="L3" s="3"/>
    </row>
    <row r="4" spans="1:26" s="10" customFormat="1" ht="15" customHeight="1">
      <c r="B4" s="48" t="s">
        <v>0</v>
      </c>
      <c r="C4" s="50" t="s">
        <v>18</v>
      </c>
      <c r="D4" s="48" t="s">
        <v>14</v>
      </c>
      <c r="E4" s="48" t="s">
        <v>1</v>
      </c>
      <c r="F4" s="48" t="s">
        <v>13</v>
      </c>
      <c r="G4" s="52" t="s">
        <v>49</v>
      </c>
      <c r="H4" s="39" t="s">
        <v>51</v>
      </c>
      <c r="I4" s="37" t="s">
        <v>52</v>
      </c>
      <c r="J4" s="49" t="s">
        <v>53</v>
      </c>
      <c r="K4" s="48" t="s">
        <v>2</v>
      </c>
      <c r="L4" s="11"/>
    </row>
    <row r="5" spans="1:26" s="12" customFormat="1" ht="64.5" customHeight="1">
      <c r="B5" s="48"/>
      <c r="C5" s="51"/>
      <c r="D5" s="48"/>
      <c r="E5" s="48"/>
      <c r="F5" s="48"/>
      <c r="G5" s="53"/>
      <c r="H5" s="40"/>
      <c r="I5" s="38"/>
      <c r="J5" s="49"/>
      <c r="K5" s="48"/>
    </row>
    <row r="6" spans="1:26" s="10" customFormat="1">
      <c r="B6" s="13">
        <v>1</v>
      </c>
      <c r="C6" s="24">
        <v>2</v>
      </c>
      <c r="D6" s="13">
        <v>3</v>
      </c>
      <c r="E6" s="29">
        <v>4</v>
      </c>
      <c r="F6" s="29">
        <v>5</v>
      </c>
      <c r="G6" s="29">
        <v>9</v>
      </c>
      <c r="H6" s="29">
        <v>10</v>
      </c>
      <c r="I6" s="29">
        <v>11</v>
      </c>
      <c r="J6" s="29">
        <v>12</v>
      </c>
      <c r="K6" s="29">
        <v>13</v>
      </c>
    </row>
    <row r="7" spans="1:26" ht="365.25" customHeight="1">
      <c r="A7" s="9"/>
      <c r="B7" s="6">
        <f>ROW()-6</f>
        <v>1</v>
      </c>
      <c r="C7" s="6" t="s">
        <v>31</v>
      </c>
      <c r="D7" s="1" t="s">
        <v>47</v>
      </c>
      <c r="E7" s="1" t="s">
        <v>48</v>
      </c>
      <c r="F7" s="4" t="s">
        <v>32</v>
      </c>
      <c r="G7" s="23">
        <v>0.22000000000000003</v>
      </c>
      <c r="H7" s="31">
        <v>29067.8</v>
      </c>
      <c r="I7" s="5">
        <f>H7*G7</f>
        <v>6394.9160000000011</v>
      </c>
      <c r="J7" s="5">
        <f>I7*1.18</f>
        <v>7546.0008800000005</v>
      </c>
      <c r="K7" s="1" t="s">
        <v>46</v>
      </c>
      <c r="L7" s="9"/>
      <c r="M7" s="9"/>
      <c r="N7" s="9"/>
      <c r="O7" s="9"/>
      <c r="P7" s="9"/>
      <c r="Q7" s="9"/>
      <c r="R7" s="9"/>
      <c r="S7" s="9"/>
      <c r="T7" s="9"/>
      <c r="U7" s="9"/>
      <c r="Z7" s="9"/>
    </row>
    <row r="8" spans="1:26" ht="409.5">
      <c r="A8" s="9"/>
      <c r="B8" s="6">
        <f>ROW()-6</f>
        <v>2</v>
      </c>
      <c r="C8" s="6" t="s">
        <v>33</v>
      </c>
      <c r="D8" s="1" t="s">
        <v>34</v>
      </c>
      <c r="E8" s="1" t="s">
        <v>37</v>
      </c>
      <c r="F8" s="4" t="s">
        <v>32</v>
      </c>
      <c r="G8" s="23">
        <v>21.602</v>
      </c>
      <c r="H8" s="5">
        <v>45720.34</v>
      </c>
      <c r="I8" s="5">
        <f t="shared" ref="I8:I9" si="0">H8*G8</f>
        <v>987650.78467999992</v>
      </c>
      <c r="J8" s="5">
        <f t="shared" ref="J8:J9" si="1">I8*1.18</f>
        <v>1165427.9259223999</v>
      </c>
      <c r="K8" s="1" t="s">
        <v>46</v>
      </c>
      <c r="L8" s="9"/>
      <c r="M8" s="9"/>
      <c r="N8" s="9"/>
      <c r="O8" s="9"/>
      <c r="P8" s="9"/>
      <c r="Q8" s="9"/>
      <c r="R8" s="9"/>
      <c r="S8" s="9"/>
      <c r="T8" s="9"/>
      <c r="U8" s="9"/>
      <c r="Z8" s="9"/>
    </row>
    <row r="9" spans="1:26" s="9" customFormat="1" ht="401.25" customHeight="1">
      <c r="B9" s="6">
        <f>ROW()-6</f>
        <v>3</v>
      </c>
      <c r="C9" s="6" t="s">
        <v>35</v>
      </c>
      <c r="D9" s="1" t="s">
        <v>36</v>
      </c>
      <c r="E9" s="1" t="s">
        <v>40</v>
      </c>
      <c r="F9" s="4" t="s">
        <v>32</v>
      </c>
      <c r="G9" s="30">
        <v>10.035</v>
      </c>
      <c r="H9" s="5">
        <v>45127.12</v>
      </c>
      <c r="I9" s="5">
        <f t="shared" si="0"/>
        <v>452850.64920000004</v>
      </c>
      <c r="J9" s="5">
        <f t="shared" si="1"/>
        <v>534363.76605600002</v>
      </c>
      <c r="K9" s="1" t="s">
        <v>46</v>
      </c>
    </row>
    <row r="10" spans="1:26">
      <c r="A10" s="9"/>
      <c r="B10" s="15"/>
      <c r="C10" s="17"/>
      <c r="D10" s="16"/>
      <c r="E10" s="16"/>
      <c r="F10" s="17"/>
      <c r="G10" s="17"/>
      <c r="H10" s="20"/>
      <c r="I10" s="21">
        <f>SUM($I$7:$I$9)</f>
        <v>1446896.3498799999</v>
      </c>
      <c r="J10" s="21">
        <f>SUM(J7:J9)</f>
        <v>1707337.6928583998</v>
      </c>
      <c r="K10" s="2"/>
      <c r="L10" s="9"/>
      <c r="M10" s="9"/>
      <c r="N10" s="9"/>
      <c r="O10" s="9"/>
      <c r="P10" s="9"/>
      <c r="Q10" s="9"/>
      <c r="R10" s="9"/>
      <c r="S10" s="9"/>
      <c r="T10" s="9"/>
      <c r="U10" s="9"/>
      <c r="Z10" s="9"/>
    </row>
    <row r="11" spans="1:26">
      <c r="A11" s="9"/>
      <c r="B11" s="14"/>
      <c r="C11" s="14"/>
      <c r="D11" s="2"/>
      <c r="E11" s="2"/>
      <c r="F11" s="14"/>
      <c r="G11" s="14"/>
      <c r="H11" s="14"/>
      <c r="I11" s="14"/>
      <c r="J11" s="19"/>
      <c r="K11" s="2"/>
      <c r="L11" s="9"/>
      <c r="M11" s="9"/>
      <c r="N11" s="9"/>
      <c r="O11" s="9"/>
      <c r="P11" s="9"/>
      <c r="Q11" s="9"/>
      <c r="R11" s="9"/>
      <c r="S11" s="9"/>
      <c r="T11" s="9"/>
      <c r="U11" s="9"/>
      <c r="Z11" s="9"/>
    </row>
    <row r="12" spans="1:26" ht="16.5" customHeight="1">
      <c r="A12" s="9"/>
      <c r="B12" s="41" t="s">
        <v>50</v>
      </c>
      <c r="C12" s="41"/>
      <c r="D12" s="41"/>
      <c r="E12" s="41"/>
      <c r="F12" s="41"/>
      <c r="G12" s="41"/>
      <c r="H12" s="41"/>
      <c r="I12" s="41"/>
      <c r="J12" s="41"/>
      <c r="K12" s="41"/>
      <c r="L12" s="9"/>
      <c r="M12" s="9"/>
      <c r="N12" s="9"/>
      <c r="O12" s="9"/>
      <c r="P12" s="9"/>
      <c r="Q12" s="9"/>
      <c r="R12" s="9"/>
      <c r="S12" s="9"/>
      <c r="T12" s="9"/>
      <c r="U12" s="9"/>
      <c r="Z12" s="9"/>
    </row>
    <row r="13" spans="1:26">
      <c r="B13" s="41" t="s">
        <v>3</v>
      </c>
      <c r="C13" s="41"/>
      <c r="D13" s="41"/>
      <c r="E13" s="41"/>
      <c r="F13" s="41"/>
      <c r="G13" s="41"/>
      <c r="H13" s="41"/>
      <c r="I13" s="41"/>
      <c r="J13" s="41"/>
      <c r="K13" s="41"/>
    </row>
    <row r="14" spans="1:26">
      <c r="B14" s="36" t="s">
        <v>4</v>
      </c>
      <c r="C14" s="36"/>
      <c r="D14" s="36"/>
      <c r="E14" s="34" t="s">
        <v>54</v>
      </c>
      <c r="F14" s="34"/>
      <c r="G14" s="34"/>
      <c r="H14" s="34"/>
      <c r="I14" s="34"/>
      <c r="J14" s="34"/>
      <c r="K14" s="35"/>
    </row>
    <row r="15" spans="1:26" s="9" customFormat="1" ht="15" customHeight="1">
      <c r="A15"/>
      <c r="B15" s="36" t="s">
        <v>5</v>
      </c>
      <c r="C15" s="36"/>
      <c r="D15" s="36"/>
      <c r="E15" s="45" t="s">
        <v>39</v>
      </c>
      <c r="F15" s="45"/>
      <c r="G15" s="45"/>
      <c r="H15" s="45"/>
      <c r="I15" s="45"/>
      <c r="J15" s="45"/>
      <c r="K15" s="46"/>
      <c r="L15" s="2"/>
      <c r="M15" s="2"/>
      <c r="N15" s="2"/>
      <c r="O15" s="2"/>
      <c r="P15" s="2"/>
      <c r="Q15" s="2"/>
      <c r="R15"/>
      <c r="S15"/>
      <c r="T15"/>
      <c r="U15"/>
      <c r="Z15"/>
    </row>
    <row r="16" spans="1:26" s="9" customFormat="1" ht="15" customHeight="1">
      <c r="B16" s="36" t="s">
        <v>6</v>
      </c>
      <c r="C16" s="36"/>
      <c r="D16" s="36"/>
      <c r="E16" s="34" t="s">
        <v>41</v>
      </c>
      <c r="F16" s="34"/>
      <c r="G16" s="34"/>
      <c r="H16" s="34"/>
      <c r="I16" s="34"/>
      <c r="J16" s="34"/>
      <c r="K16" s="34"/>
      <c r="M16"/>
      <c r="N16"/>
      <c r="O16"/>
      <c r="P16"/>
      <c r="Q16"/>
      <c r="R16"/>
      <c r="S16"/>
      <c r="T16"/>
      <c r="U16"/>
      <c r="Z16"/>
    </row>
    <row r="17" spans="1:26" ht="19.5" customHeight="1">
      <c r="A17" s="9"/>
      <c r="B17" s="42" t="s">
        <v>16</v>
      </c>
      <c r="C17" s="43"/>
      <c r="D17" s="44"/>
      <c r="E17" s="34" t="s">
        <v>42</v>
      </c>
      <c r="F17" s="34"/>
      <c r="G17" s="34"/>
      <c r="H17" s="34"/>
      <c r="I17" s="34"/>
      <c r="J17" s="34"/>
      <c r="K17" s="35"/>
      <c r="L17" s="9"/>
      <c r="M17" s="9"/>
      <c r="N17" s="9"/>
      <c r="O17" s="9"/>
      <c r="P17" s="9"/>
      <c r="Q17" s="9"/>
      <c r="R17" s="9"/>
      <c r="S17" s="9"/>
      <c r="T17" s="9"/>
      <c r="U17" s="9"/>
      <c r="Z17" s="9"/>
    </row>
    <row r="18" spans="1:26" s="9" customFormat="1" ht="19.5" customHeight="1">
      <c r="B18" s="42" t="s">
        <v>17</v>
      </c>
      <c r="C18" s="43"/>
      <c r="D18" s="44"/>
      <c r="E18" s="34" t="s">
        <v>43</v>
      </c>
      <c r="F18" s="34"/>
      <c r="G18" s="34"/>
      <c r="H18" s="34"/>
      <c r="I18" s="34"/>
      <c r="J18" s="34"/>
      <c r="K18" s="35"/>
    </row>
    <row r="19" spans="1:26">
      <c r="B19" s="36" t="s">
        <v>7</v>
      </c>
      <c r="C19" s="36"/>
      <c r="D19" s="36"/>
      <c r="E19" s="34" t="s">
        <v>45</v>
      </c>
      <c r="F19" s="34"/>
      <c r="G19" s="34"/>
      <c r="H19" s="34"/>
      <c r="I19" s="34"/>
      <c r="J19" s="34"/>
      <c r="K19" s="35"/>
    </row>
    <row r="20" spans="1:26" s="9" customFormat="1">
      <c r="A20"/>
      <c r="B20" s="36" t="s">
        <v>8</v>
      </c>
      <c r="C20" s="36"/>
      <c r="D20" s="36"/>
      <c r="E20" s="34" t="s">
        <v>44</v>
      </c>
      <c r="F20" s="34"/>
      <c r="G20" s="34"/>
      <c r="H20" s="34"/>
      <c r="I20" s="34"/>
      <c r="J20" s="34"/>
      <c r="K20" s="35"/>
      <c r="L20"/>
      <c r="M20"/>
      <c r="N20"/>
      <c r="O20"/>
      <c r="P20"/>
      <c r="Q20"/>
      <c r="R20"/>
      <c r="S20"/>
      <c r="T20"/>
      <c r="U20"/>
      <c r="Z20"/>
    </row>
    <row r="21" spans="1:26">
      <c r="A21" s="9"/>
      <c r="B21" s="25"/>
      <c r="C21" s="25"/>
      <c r="D21" s="25"/>
      <c r="E21" s="26"/>
      <c r="F21" s="26"/>
      <c r="G21" s="26"/>
      <c r="H21" s="26"/>
      <c r="I21" s="26"/>
      <c r="J21" s="26"/>
      <c r="K21" s="26"/>
      <c r="L21" s="9"/>
      <c r="M21" s="9"/>
      <c r="N21" s="9"/>
      <c r="O21" s="9"/>
      <c r="P21" s="9"/>
      <c r="Q21" s="9"/>
      <c r="R21" s="9"/>
      <c r="S21" s="9"/>
      <c r="T21" s="9"/>
      <c r="U21" s="9"/>
      <c r="Z21" s="9"/>
    </row>
    <row r="22" spans="1:26">
      <c r="B22" t="s">
        <v>10</v>
      </c>
    </row>
    <row r="23" spans="1:26">
      <c r="D23" s="3" t="str">
        <f>Query2_USERN</f>
        <v>Ахметзянова Венера Фанитовна</v>
      </c>
    </row>
    <row r="24" spans="1:26">
      <c r="B24" t="s">
        <v>11</v>
      </c>
      <c r="D24" s="3" t="str">
        <f>Query2_USERT</f>
        <v>(347)221-56-61</v>
      </c>
    </row>
    <row r="25" spans="1:26">
      <c r="B25" t="s">
        <v>12</v>
      </c>
      <c r="D25" s="3" t="str">
        <f>Query2_USERE</f>
        <v/>
      </c>
    </row>
  </sheetData>
  <mergeCells count="29">
    <mergeCell ref="E14:K14"/>
    <mergeCell ref="E15:K15"/>
    <mergeCell ref="E17:K17"/>
    <mergeCell ref="B12:K12"/>
    <mergeCell ref="B2:K2"/>
    <mergeCell ref="B4:B5"/>
    <mergeCell ref="D4:D5"/>
    <mergeCell ref="J4:J5"/>
    <mergeCell ref="K4:K5"/>
    <mergeCell ref="E4:E5"/>
    <mergeCell ref="F4:F5"/>
    <mergeCell ref="C4:C5"/>
    <mergeCell ref="G4:G5"/>
    <mergeCell ref="I1:K1"/>
    <mergeCell ref="E3:I3"/>
    <mergeCell ref="E19:K19"/>
    <mergeCell ref="B19:D19"/>
    <mergeCell ref="B20:D20"/>
    <mergeCell ref="I4:I5"/>
    <mergeCell ref="H4:H5"/>
    <mergeCell ref="B16:D16"/>
    <mergeCell ref="E16:K16"/>
    <mergeCell ref="B14:D14"/>
    <mergeCell ref="B13:K13"/>
    <mergeCell ref="B18:D18"/>
    <mergeCell ref="B15:D15"/>
    <mergeCell ref="B17:D17"/>
    <mergeCell ref="E18:K18"/>
    <mergeCell ref="E20:K20"/>
  </mergeCells>
  <pageMargins left="0.78740157480314965" right="0.39370078740157483" top="0.78740157480314965" bottom="0.39370078740157483" header="0.31496062992125984" footer="0.31496062992125984"/>
  <pageSetup paperSize="9" scale="57" orientation="landscape" r:id="rId1"/>
  <headerFooter>
    <oddFooter>&amp;C&amp;P</oddFooter>
  </headerFooter>
  <rowBreaks count="1" manualBreakCount="1">
    <brk id="8" max="10" man="1"/>
  </rowBreaks>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7" t="s">
        <v>19</v>
      </c>
      <c r="B5" t="e">
        <f>XLR_ERRNAME</f>
        <v>#NAME?</v>
      </c>
    </row>
    <row r="6" spans="1:19">
      <c r="A6" t="s">
        <v>20</v>
      </c>
      <c r="B6">
        <v>7445</v>
      </c>
      <c r="C6" s="28" t="s">
        <v>21</v>
      </c>
      <c r="D6">
        <v>5245</v>
      </c>
      <c r="E6" s="28" t="s">
        <v>22</v>
      </c>
      <c r="F6" s="28" t="s">
        <v>23</v>
      </c>
      <c r="G6" s="28" t="s">
        <v>24</v>
      </c>
      <c r="H6" s="28" t="s">
        <v>25</v>
      </c>
      <c r="I6" s="28" t="s">
        <v>25</v>
      </c>
      <c r="J6" s="28" t="s">
        <v>22</v>
      </c>
      <c r="K6" s="28" t="s">
        <v>26</v>
      </c>
      <c r="L6" s="28" t="s">
        <v>27</v>
      </c>
      <c r="M6" s="28" t="s">
        <v>28</v>
      </c>
      <c r="N6" s="28" t="s">
        <v>25</v>
      </c>
      <c r="O6">
        <v>1655</v>
      </c>
      <c r="P6" s="28" t="s">
        <v>29</v>
      </c>
      <c r="Q6">
        <v>0</v>
      </c>
      <c r="R6" s="28" t="s">
        <v>25</v>
      </c>
      <c r="S6" s="28" t="s">
        <v>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Спецификация к прил 1,1</vt:lpstr>
      <vt:lpstr>Query1</vt:lpstr>
      <vt:lpstr>Query3</vt:lpstr>
      <vt:lpstr>'Спецификация к прил 1,1'!Область_печати</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Фаррахова Эльвера Римовна</cp:lastModifiedBy>
  <cp:lastPrinted>2015-03-27T05:32:09Z</cp:lastPrinted>
  <dcterms:created xsi:type="dcterms:W3CDTF">2013-12-19T08:11:42Z</dcterms:created>
  <dcterms:modified xsi:type="dcterms:W3CDTF">2015-04-03T12:21:09Z</dcterms:modified>
</cp:coreProperties>
</file>