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ЭтаКнига" defaultThemeVersion="124226"/>
  <bookViews>
    <workbookView xWindow="0" yWindow="0" windowWidth="21600" windowHeight="9735"/>
  </bookViews>
  <sheets>
    <sheet name="Спецификация к прил 1.3" sheetId="1" r:id="rId1"/>
    <sheet name="XLR_NoRangeSheet" sheetId="2" state="veryHidden" r:id="rId2"/>
  </sheets>
  <externalReferences>
    <externalReference r:id="rId3"/>
  </externalReferences>
  <definedNames>
    <definedName name="Query1">'Спецификация к прил 1.3'!$A$7:$Y$9</definedName>
    <definedName name="Query1_NOTE" hidden="1">[1]XLR_NoRangeSheet!$J$6</definedName>
    <definedName name="Query1_PRIL_NOMER" hidden="1">[1]XLR_NoRangeSheet!$S$6</definedName>
    <definedName name="Query1_TIPNAME" hidden="1">[1]XLR_NoRangeSheet!$R$6</definedName>
    <definedName name="Query1_UA2NAME" hidden="1">[1]XLR_NoRangeSheet!$P$6</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'Спецификация к прил 1.3'!$A$14:$K$15</definedName>
    <definedName name="XLR_ERRNAMESTR" hidden="1">XLR_NoRangeSheet!$B$5</definedName>
    <definedName name="XLR_VERSION" hidden="1">XLR_NoRangeSheet!$A$5</definedName>
  </definedNames>
  <calcPr calcId="124519"/>
</workbook>
</file>

<file path=xl/calcChain.xml><?xml version="1.0" encoding="utf-8"?>
<calcChain xmlns="http://schemas.openxmlformats.org/spreadsheetml/2006/main">
  <c r="J7" i="1"/>
  <c r="I8" l="1"/>
  <c r="J8" l="1"/>
  <c r="I9" l="1"/>
  <c r="B8"/>
  <c r="B7"/>
  <c r="B5" i="2"/>
  <c r="D23" i="1"/>
  <c r="D22"/>
  <c r="D21"/>
</calcChain>
</file>

<file path=xl/sharedStrings.xml><?xml version="1.0" encoding="utf-8"?>
<sst xmlns="http://schemas.openxmlformats.org/spreadsheetml/2006/main" count="59" uniqueCount="51">
  <si>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</si>
  <si>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</si>
  <si>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</si>
  <si>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</si>
  <si>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</si>
  <si>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</si>
  <si>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</si>
  <si>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</si>
  <si>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</si>
  <si>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СПЕЦИФИКАЦИЯ</t>
  </si>
  <si>
    <t>Исполнитель:</t>
  </si>
  <si>
    <t>тел.</t>
  </si>
  <si>
    <t>эл.почта</t>
  </si>
  <si>
    <t>Eд.изм</t>
  </si>
  <si>
    <t>Наименование товара</t>
  </si>
  <si>
    <t>Итого</t>
  </si>
  <si>
    <t>ЛОТ</t>
  </si>
  <si>
    <t>Гарантийные обязательства</t>
  </si>
  <si>
    <t xml:space="preserve">Срок службы </t>
  </si>
  <si>
    <t>Номенклатура</t>
  </si>
  <si>
    <t>4.2, Developer  (build 122-D7)</t>
  </si>
  <si>
    <t>Query2</t>
  </si>
  <si>
    <t>Республика Башкортостан</t>
  </si>
  <si>
    <t>Поставка оцинкованной проволоки , катанки</t>
  </si>
  <si>
    <t>Шиц Д.В., тел. 2215597, эл.почта:</t>
  </si>
  <si>
    <t>2215597</t>
  </si>
  <si>
    <t/>
  </si>
  <si>
    <t>31.12.2015</t>
  </si>
  <si>
    <t>Ахметзянова Венера Фанитовна</t>
  </si>
  <si>
    <t>(347)221-56-61</t>
  </si>
  <si>
    <t>Отдел радио и телевидения (ОРиТ)</t>
  </si>
  <si>
    <t>Приложение 1.4</t>
  </si>
  <si>
    <t>24928</t>
  </si>
  <si>
    <t>ПРОВОЛОКА ОЦИНКОВ  3ММ</t>
  </si>
  <si>
    <t>т</t>
  </si>
  <si>
    <t>Проволока оцинкованная  термообработанная применяется для  подвешевания   телефонного кабеля  на опорах и стойках.
 Проволока диаметром 3 мм, термически обработанная, повышенной точности, светлая: проволока 3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3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 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</si>
  <si>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 xml:space="preserve">Проволока оцинкованная термообработанная применяется для  подвешевания   телефонного кабеля  на опорах и стойках.
 Проволока диаметром 4 мм, термически обработанная, повышенной точности, светлая: проволока d-4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4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18-20% , для термически обработанной проволоки с покрытием .На поверхности оцинкованной проволоки не должно быть мест, не покрытых цинком, черных пятен. </t>
  </si>
  <si>
    <t xml:space="preserve">ПРОВОЛОКА ОЦИНКОВ. 4ММ </t>
  </si>
  <si>
    <t xml:space="preserve">осуществляется  за счет поставщика автомобильным транспортом </t>
  </si>
  <si>
    <t xml:space="preserve">наличие паспорта качества </t>
  </si>
  <si>
    <t xml:space="preserve">не менее 12 месяцев </t>
  </si>
  <si>
    <t xml:space="preserve">не менее 24 месяцев </t>
  </si>
  <si>
    <t xml:space="preserve"> ОМТ ОАО Башинформсвязь </t>
  </si>
  <si>
    <t>Шиц Д.В тел 8/347/2215597</t>
  </si>
  <si>
    <t xml:space="preserve">Согласно графика  доставки ( см лист № 2) </t>
  </si>
  <si>
    <t>Предельная сумма лота составляет:  141187,76руб. с НДС.</t>
  </si>
  <si>
    <t>Приложение 1.3</t>
  </si>
  <si>
    <t xml:space="preserve"> Предельная цена за единицу измерения без НДС, включая стоимость тары и доставку, рубли РФ</t>
  </si>
  <si>
    <t xml:space="preserve"> Предельная сумма без НДС, включая стоимость тары и доставку, рубли РФ</t>
  </si>
  <si>
    <t xml:space="preserve"> Предельная сумма в том числе НДС, включая стоимость тары и доставку, рубли РФ</t>
  </si>
  <si>
    <t xml:space="preserve">до 30 апреля  2015 года </t>
  </si>
</sst>
</file>

<file path=xl/styles.xml><?xml version="1.0" encoding="utf-8"?>
<styleSheet xmlns="http://schemas.openxmlformats.org/spreadsheetml/2006/main">
  <numFmts count="2">
    <numFmt numFmtId="164" formatCode="#,##0.00_р_."/>
    <numFmt numFmtId="165" formatCode="#,##0.00&quot;р.&quot;"/>
  </numFmts>
  <fonts count="5">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s>
  <cellStyleXfs count="2">
    <xf numFmtId="0" fontId="0" fillId="0" borderId="0"/>
    <xf numFmtId="0" fontId="1" fillId="0" borderId="0"/>
  </cellStyleXfs>
  <cellXfs count="52">
    <xf numFmtId="0" fontId="0" fillId="0" borderId="0" xfId="0"/>
    <xf numFmtId="0" fontId="0" fillId="0" borderId="1" xfId="0" applyBorder="1" applyAlignment="1">
      <alignment vertical="top" wrapText="1"/>
    </xf>
    <xf numFmtId="0" fontId="0" fillId="0" borderId="0" xfId="0" applyBorder="1" applyAlignment="1">
      <alignment vertical="top" wrapText="1"/>
    </xf>
    <xf numFmtId="0" fontId="0" fillId="0" borderId="0" xfId="0" applyAlignment="1">
      <alignment horizontal="left"/>
    </xf>
    <xf numFmtId="0" fontId="0" fillId="0" borderId="1" xfId="0" applyBorder="1" applyAlignment="1">
      <alignment vertical="top"/>
    </xf>
    <xf numFmtId="164" fontId="0" fillId="0" borderId="1" xfId="0" applyNumberFormat="1" applyBorder="1" applyAlignment="1">
      <alignment horizontal="right" vertical="top" wrapText="1"/>
    </xf>
    <xf numFmtId="0" fontId="0" fillId="0" borderId="1" xfId="0" applyBorder="1" applyAlignment="1">
      <alignment horizontal="center" vertical="top"/>
    </xf>
    <xf numFmtId="0" fontId="0" fillId="0" borderId="0" xfId="0"/>
    <xf numFmtId="0" fontId="3" fillId="0" borderId="2" xfId="0" applyFont="1" applyBorder="1" applyAlignment="1">
      <alignment horizontal="center" vertical="top" wrapText="1"/>
    </xf>
    <xf numFmtId="0" fontId="0" fillId="0" borderId="0" xfId="0"/>
    <xf numFmtId="0" fontId="0" fillId="0" borderId="0" xfId="0"/>
    <xf numFmtId="0" fontId="0" fillId="0" borderId="0" xfId="0" applyFont="1"/>
    <xf numFmtId="0" fontId="0" fillId="0" borderId="0" xfId="0" applyFont="1" applyAlignment="1">
      <alignment vertical="center" wrapText="1"/>
    </xf>
    <xf numFmtId="0" fontId="0" fillId="0" borderId="1" xfId="0" applyFont="1" applyBorder="1" applyAlignment="1">
      <alignment horizontal="center"/>
    </xf>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xf numFmtId="0" fontId="2" fillId="0" borderId="0" xfId="0" applyFont="1" applyAlignment="1">
      <alignment horizontal="left"/>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1" xfId="0" applyNumberFormat="1" applyBorder="1" applyAlignment="1">
      <alignment horizontal="left" vertical="top"/>
    </xf>
    <xf numFmtId="164" fontId="0" fillId="0" borderId="1" xfId="0" applyNumberFormat="1" applyBorder="1" applyAlignment="1">
      <alignment vertical="top" wrapText="1"/>
    </xf>
    <xf numFmtId="0" fontId="0" fillId="0" borderId="1" xfId="0" applyFont="1" applyBorder="1" applyAlignment="1">
      <alignment horizontal="center"/>
    </xf>
    <xf numFmtId="165" fontId="0" fillId="0" borderId="1" xfId="0" applyNumberFormat="1" applyBorder="1" applyAlignment="1">
      <alignment vertical="top" wrapText="1"/>
    </xf>
    <xf numFmtId="0" fontId="0" fillId="0" borderId="1" xfId="0" applyNumberFormat="1" applyBorder="1" applyAlignment="1">
      <alignment horizontal="center" vertical="top"/>
    </xf>
    <xf numFmtId="0" fontId="0" fillId="0" borderId="7" xfId="0" applyBorder="1" applyAlignment="1">
      <alignment horizontal="left" vertical="top" wrapText="1"/>
    </xf>
    <xf numFmtId="0" fontId="0" fillId="0" borderId="7" xfId="0" applyBorder="1" applyAlignment="1">
      <alignment horizontal="left"/>
    </xf>
    <xf numFmtId="0" fontId="0" fillId="0" borderId="1" xfId="0" applyBorder="1" applyAlignment="1">
      <alignment horizontal="center"/>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xf numFmtId="0" fontId="0" fillId="0" borderId="1" xfId="0" applyBorder="1" applyAlignment="1">
      <alignment horizontal="left"/>
    </xf>
    <xf numFmtId="0" fontId="0" fillId="0" borderId="1" xfId="0" applyBorder="1" applyAlignment="1">
      <alignment horizontal="center" vertic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0" xfId="0" applyAlignment="1">
      <alignment horizontal="right"/>
    </xf>
    <xf numFmtId="0" fontId="0" fillId="0" borderId="10" xfId="0" applyBorder="1" applyAlignment="1">
      <alignment horizontal="left"/>
    </xf>
    <xf numFmtId="0" fontId="0" fillId="0" borderId="0" xfId="0" applyBorder="1" applyAlignment="1">
      <alignment horizontal="left"/>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khmetzyanova/Desktop/&#1047;&#1072;&#1082;&#1091;&#1087;&#1082;&#1080;%202015&#1075;&#1086;&#1076;/&#1055;&#1088;&#1086;&#1074;&#1086;&#1083;&#1086;&#1082;&#1072;/$&#1043;&#1088;&#1072;&#1092;&#1080;&#1082;_&#1076;&#1086;&#1089;&#1090;&#1072;&#1074;&#1082;&#1080;1,4.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 val="XLR_NoRangeSheet"/>
    </sheetNames>
    <sheetDataSet>
      <sheetData sheetId="0"/>
      <sheetData sheetId="1">
        <row r="6">
          <cell r="J6" t="str">
            <v>Поставка оцинкованной проволоки , катанки</v>
          </cell>
          <cell r="P6" t="str">
            <v>Отдел радио и телевидения (ОРиТ)</v>
          </cell>
          <cell r="R6" t="str">
            <v/>
          </cell>
          <cell r="S6" t="str">
            <v>Приложение 1.4</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dimension ref="A1:Y23"/>
  <sheetViews>
    <sheetView tabSelected="1" view="pageBreakPreview" topLeftCell="B7" zoomScale="60" workbookViewId="0">
      <selection activeCell="E12" sqref="E12:K12"/>
    </sheetView>
  </sheetViews>
  <sheetFormatPr defaultRowHeight="15"/>
  <cols>
    <col min="1" max="1" width="0.85546875" customWidth="1"/>
    <col min="2" max="2" width="8.42578125" customWidth="1"/>
    <col min="3" max="3" width="8.42578125" style="10" customWidth="1"/>
    <col min="4" max="4" width="26.42578125" customWidth="1"/>
    <col min="5" max="5" width="55.140625" customWidth="1"/>
    <col min="8" max="8" width="19.5703125" style="7" customWidth="1"/>
    <col min="9" max="9" width="16" style="7" customWidth="1"/>
    <col min="10" max="10" width="18.28515625" style="9" customWidth="1"/>
    <col min="11" max="11" width="18.7109375" customWidth="1"/>
    <col min="21" max="24" width="9.140625" style="10"/>
  </cols>
  <sheetData>
    <row r="1" spans="1:25">
      <c r="I1" s="44" t="s">
        <v>46</v>
      </c>
      <c r="J1" s="44"/>
      <c r="K1" s="44"/>
    </row>
    <row r="2" spans="1:25">
      <c r="B2" s="47" t="s">
        <v>9</v>
      </c>
      <c r="C2" s="47"/>
      <c r="D2" s="47"/>
      <c r="E2" s="47"/>
      <c r="F2" s="47"/>
      <c r="G2" s="47"/>
      <c r="H2" s="47"/>
      <c r="I2" s="47"/>
      <c r="J2" s="47"/>
      <c r="K2" s="47"/>
    </row>
    <row r="3" spans="1:25">
      <c r="B3" t="s">
        <v>16</v>
      </c>
      <c r="C3" s="10" t="s">
        <v>23</v>
      </c>
      <c r="D3" s="21"/>
      <c r="E3" s="20" t="s">
        <v>30</v>
      </c>
      <c r="K3" s="17"/>
    </row>
    <row r="4" spans="1:25" s="11" customFormat="1" ht="15" customHeight="1">
      <c r="B4" s="48" t="s">
        <v>0</v>
      </c>
      <c r="C4" s="50" t="s">
        <v>19</v>
      </c>
      <c r="D4" s="48" t="s">
        <v>14</v>
      </c>
      <c r="E4" s="48" t="s">
        <v>1</v>
      </c>
      <c r="F4" s="48" t="s">
        <v>13</v>
      </c>
      <c r="G4" s="29"/>
      <c r="H4" s="37" t="s">
        <v>47</v>
      </c>
      <c r="I4" s="35" t="s">
        <v>48</v>
      </c>
      <c r="J4" s="49" t="s">
        <v>49</v>
      </c>
      <c r="K4" s="48" t="s">
        <v>2</v>
      </c>
    </row>
    <row r="5" spans="1:25" s="12" customFormat="1" ht="64.5" customHeight="1">
      <c r="B5" s="48"/>
      <c r="C5" s="51"/>
      <c r="D5" s="48"/>
      <c r="E5" s="48"/>
      <c r="F5" s="48"/>
      <c r="G5" s="8" t="s">
        <v>15</v>
      </c>
      <c r="H5" s="38"/>
      <c r="I5" s="36"/>
      <c r="J5" s="49"/>
      <c r="K5" s="48"/>
    </row>
    <row r="6" spans="1:25" s="11" customFormat="1">
      <c r="B6" s="13">
        <v>1</v>
      </c>
      <c r="C6" s="22">
        <v>2</v>
      </c>
      <c r="D6" s="13">
        <v>3</v>
      </c>
      <c r="E6" s="13">
        <v>5</v>
      </c>
      <c r="F6" s="13">
        <v>6</v>
      </c>
      <c r="G6" s="29">
        <v>7</v>
      </c>
      <c r="H6" s="29">
        <v>8</v>
      </c>
      <c r="I6" s="29">
        <v>9</v>
      </c>
      <c r="J6" s="29">
        <v>10</v>
      </c>
      <c r="K6" s="29">
        <v>11</v>
      </c>
    </row>
    <row r="7" spans="1:25" ht="405">
      <c r="A7" s="10"/>
      <c r="B7" s="6">
        <f>ROW()-6</f>
        <v>1</v>
      </c>
      <c r="C7" s="6" t="s">
        <v>32</v>
      </c>
      <c r="D7" s="1" t="s">
        <v>33</v>
      </c>
      <c r="E7" s="1" t="s">
        <v>35</v>
      </c>
      <c r="F7" s="4" t="s">
        <v>34</v>
      </c>
      <c r="G7" s="27">
        <v>1.7050000000000001</v>
      </c>
      <c r="H7" s="30">
        <v>45720.34</v>
      </c>
      <c r="I7" s="28">
        <v>77953.179999999993</v>
      </c>
      <c r="J7" s="28">
        <f>I7*1.18</f>
        <v>91984.752399999983</v>
      </c>
      <c r="K7" s="1" t="s">
        <v>44</v>
      </c>
      <c r="L7" s="10"/>
      <c r="M7" s="10"/>
      <c r="N7" s="10"/>
      <c r="O7" s="10"/>
      <c r="P7" s="10"/>
      <c r="Q7" s="10"/>
      <c r="R7" s="10"/>
      <c r="S7" s="10"/>
      <c r="T7" s="10"/>
      <c r="Y7" s="10"/>
    </row>
    <row r="8" spans="1:25" s="10" customFormat="1" ht="318" customHeight="1">
      <c r="B8" s="6">
        <f>ROW()-6</f>
        <v>2</v>
      </c>
      <c r="C8" s="31">
        <v>5423</v>
      </c>
      <c r="D8" s="1" t="s">
        <v>37</v>
      </c>
      <c r="E8" s="1" t="s">
        <v>36</v>
      </c>
      <c r="F8" s="4" t="s">
        <v>34</v>
      </c>
      <c r="G8" s="27">
        <v>0.92400000000000004</v>
      </c>
      <c r="H8" s="5">
        <v>45127.12</v>
      </c>
      <c r="I8" s="5">
        <f>H8*G8</f>
        <v>41697.458880000006</v>
      </c>
      <c r="J8" s="5">
        <f>I8*1.18</f>
        <v>49203.001478400001</v>
      </c>
      <c r="K8" s="1" t="s">
        <v>44</v>
      </c>
    </row>
    <row r="9" spans="1:25" s="10" customFormat="1">
      <c r="B9" s="14"/>
      <c r="C9" s="16"/>
      <c r="D9" s="15"/>
      <c r="E9" s="15"/>
      <c r="F9" s="16"/>
      <c r="G9" s="16"/>
      <c r="H9" s="18"/>
      <c r="I9" s="19">
        <f>SUM($I$7:$I$8)</f>
        <v>119650.63888</v>
      </c>
      <c r="J9" s="19">
        <v>141187.76</v>
      </c>
      <c r="K9" s="2"/>
    </row>
    <row r="10" spans="1:25">
      <c r="A10" s="10"/>
      <c r="B10" s="45" t="s">
        <v>45</v>
      </c>
      <c r="C10" s="46"/>
      <c r="D10" s="46"/>
      <c r="E10" s="46"/>
      <c r="F10" s="46"/>
      <c r="G10" s="46"/>
      <c r="H10" s="46"/>
      <c r="I10" s="46"/>
      <c r="J10" s="46"/>
      <c r="K10" s="46"/>
      <c r="L10" s="10"/>
      <c r="M10" s="10"/>
      <c r="N10" s="10"/>
      <c r="O10" s="10"/>
      <c r="P10" s="10"/>
      <c r="Q10" s="10"/>
      <c r="R10" s="10"/>
      <c r="S10" s="10"/>
      <c r="T10" s="10"/>
      <c r="Y10" s="10"/>
    </row>
    <row r="11" spans="1:25" ht="16.5" customHeight="1">
      <c r="B11" s="39" t="s">
        <v>3</v>
      </c>
      <c r="C11" s="39"/>
      <c r="D11" s="39"/>
      <c r="E11" s="39"/>
      <c r="F11" s="39"/>
      <c r="G11" s="39"/>
      <c r="H11" s="39"/>
      <c r="I11" s="39"/>
      <c r="J11" s="39"/>
      <c r="K11" s="39"/>
    </row>
    <row r="12" spans="1:25">
      <c r="B12" s="34" t="s">
        <v>4</v>
      </c>
      <c r="C12" s="34"/>
      <c r="D12" s="34"/>
      <c r="E12" s="33" t="s">
        <v>50</v>
      </c>
      <c r="F12" s="33"/>
      <c r="G12" s="33"/>
      <c r="H12" s="33"/>
      <c r="I12" s="33"/>
      <c r="J12" s="33"/>
      <c r="K12" s="33"/>
    </row>
    <row r="13" spans="1:25" ht="23.25" customHeight="1">
      <c r="B13" s="40" t="s">
        <v>5</v>
      </c>
      <c r="C13" s="40"/>
      <c r="D13" s="40"/>
      <c r="E13" s="32" t="s">
        <v>38</v>
      </c>
      <c r="F13" s="32"/>
      <c r="G13" s="32"/>
      <c r="H13" s="32"/>
      <c r="I13" s="32"/>
      <c r="J13" s="32"/>
      <c r="K13" s="32"/>
      <c r="L13" s="2"/>
      <c r="M13" s="2"/>
      <c r="N13" s="2"/>
      <c r="O13" s="2"/>
      <c r="P13" s="2"/>
    </row>
    <row r="14" spans="1:25" s="10" customFormat="1" ht="15" customHeight="1">
      <c r="B14" s="34" t="s">
        <v>6</v>
      </c>
      <c r="C14" s="34"/>
      <c r="D14" s="34"/>
      <c r="E14" s="33" t="s">
        <v>39</v>
      </c>
      <c r="F14" s="33"/>
      <c r="G14" s="33"/>
      <c r="H14" s="33"/>
      <c r="I14" s="33"/>
      <c r="J14" s="33"/>
      <c r="K14" s="33"/>
      <c r="L14"/>
      <c r="M14"/>
      <c r="N14"/>
      <c r="O14"/>
      <c r="P14"/>
      <c r="Q14"/>
      <c r="R14"/>
      <c r="S14"/>
      <c r="T14"/>
      <c r="Y14"/>
    </row>
    <row r="15" spans="1:25" s="10" customFormat="1" ht="15" customHeight="1">
      <c r="B15" s="41" t="s">
        <v>17</v>
      </c>
      <c r="C15" s="42"/>
      <c r="D15" s="43"/>
      <c r="E15" s="33" t="s">
        <v>40</v>
      </c>
      <c r="F15" s="33"/>
      <c r="G15" s="33"/>
      <c r="H15" s="33"/>
      <c r="I15" s="33"/>
      <c r="J15" s="33"/>
      <c r="K15" s="33"/>
      <c r="L15"/>
      <c r="M15"/>
      <c r="N15"/>
      <c r="O15"/>
      <c r="P15"/>
      <c r="Q15"/>
      <c r="R15"/>
      <c r="S15"/>
      <c r="T15"/>
      <c r="Y15"/>
    </row>
    <row r="16" spans="1:25">
      <c r="A16" s="10"/>
      <c r="B16" s="41" t="s">
        <v>18</v>
      </c>
      <c r="C16" s="42"/>
      <c r="D16" s="43"/>
      <c r="E16" s="33" t="s">
        <v>41</v>
      </c>
      <c r="F16" s="33"/>
      <c r="G16" s="33"/>
      <c r="H16" s="33"/>
      <c r="I16" s="33"/>
      <c r="J16" s="33"/>
      <c r="K16" s="33"/>
      <c r="L16" s="10"/>
      <c r="M16" s="10"/>
      <c r="N16" s="10"/>
      <c r="O16" s="10"/>
      <c r="P16" s="10"/>
      <c r="Q16" s="10"/>
      <c r="R16" s="10"/>
      <c r="S16" s="10"/>
      <c r="T16" s="10"/>
      <c r="Y16" s="10"/>
    </row>
    <row r="17" spans="1:25" ht="19.5" customHeight="1">
      <c r="A17" s="10"/>
      <c r="B17" s="34" t="s">
        <v>7</v>
      </c>
      <c r="C17" s="34"/>
      <c r="D17" s="34"/>
      <c r="E17" s="33" t="s">
        <v>42</v>
      </c>
      <c r="F17" s="33"/>
      <c r="G17" s="33"/>
      <c r="H17" s="33"/>
      <c r="I17" s="33"/>
      <c r="J17" s="33"/>
      <c r="K17" s="33"/>
      <c r="L17" s="10"/>
      <c r="M17" s="10"/>
      <c r="N17" s="10"/>
      <c r="O17" s="10"/>
      <c r="P17" s="10"/>
      <c r="Q17" s="10"/>
      <c r="R17" s="10"/>
      <c r="S17" s="10"/>
      <c r="T17" s="10"/>
      <c r="Y17" s="10"/>
    </row>
    <row r="18" spans="1:25" s="10" customFormat="1" ht="19.5" customHeight="1">
      <c r="A18"/>
      <c r="B18" s="34" t="s">
        <v>8</v>
      </c>
      <c r="C18" s="34"/>
      <c r="D18" s="34"/>
      <c r="E18" s="33" t="s">
        <v>43</v>
      </c>
      <c r="F18" s="33"/>
      <c r="G18" s="33"/>
      <c r="H18" s="33"/>
      <c r="I18" s="33"/>
      <c r="J18" s="33"/>
      <c r="K18" s="33"/>
      <c r="L18"/>
      <c r="M18"/>
      <c r="N18"/>
      <c r="O18"/>
      <c r="P18"/>
      <c r="Q18"/>
      <c r="R18"/>
      <c r="S18"/>
      <c r="T18"/>
      <c r="Y18"/>
    </row>
    <row r="19" spans="1:25" s="10" customFormat="1">
      <c r="B19" s="23"/>
      <c r="C19" s="23"/>
      <c r="D19" s="23"/>
      <c r="E19" s="24"/>
      <c r="F19" s="24"/>
      <c r="G19" s="24"/>
      <c r="H19" s="24"/>
      <c r="I19" s="24"/>
      <c r="J19" s="24"/>
      <c r="K19" s="24"/>
    </row>
    <row r="20" spans="1:25">
      <c r="B20" t="s">
        <v>10</v>
      </c>
    </row>
    <row r="21" spans="1:25">
      <c r="D21" s="3" t="str">
        <f>Query2_USERN</f>
        <v>Ахметзянова Венера Фанитовна</v>
      </c>
    </row>
    <row r="22" spans="1:25">
      <c r="B22" t="s">
        <v>11</v>
      </c>
      <c r="D22" s="3" t="str">
        <f>Query2_USERT</f>
        <v>(347)221-56-61</v>
      </c>
    </row>
    <row r="23" spans="1:25">
      <c r="B23" t="s">
        <v>12</v>
      </c>
      <c r="D23" s="3" t="str">
        <f>Query2_USERE</f>
        <v/>
      </c>
    </row>
  </sheetData>
  <mergeCells count="27">
    <mergeCell ref="I1:K1"/>
    <mergeCell ref="E15:K15"/>
    <mergeCell ref="E16:K16"/>
    <mergeCell ref="E17:K17"/>
    <mergeCell ref="E18:K18"/>
    <mergeCell ref="B10:K10"/>
    <mergeCell ref="B15:D15"/>
    <mergeCell ref="B2:K2"/>
    <mergeCell ref="B4:B5"/>
    <mergeCell ref="D4:D5"/>
    <mergeCell ref="J4:J5"/>
    <mergeCell ref="K4:K5"/>
    <mergeCell ref="E4:E5"/>
    <mergeCell ref="F4:F5"/>
    <mergeCell ref="C4:C5"/>
    <mergeCell ref="E12:K12"/>
    <mergeCell ref="E13:K13"/>
    <mergeCell ref="E14:K14"/>
    <mergeCell ref="B18:D18"/>
    <mergeCell ref="I4:I5"/>
    <mergeCell ref="H4:H5"/>
    <mergeCell ref="B14:D14"/>
    <mergeCell ref="B12:D12"/>
    <mergeCell ref="B11:K11"/>
    <mergeCell ref="B17:D17"/>
    <mergeCell ref="B13:D13"/>
    <mergeCell ref="B16:D16"/>
  </mergeCells>
  <pageMargins left="0.78740157480314965" right="0.39370078740157483" top="0.78740157480314965" bottom="0.39370078740157483" header="0.31496062992125984" footer="0.31496062992125984"/>
  <pageSetup paperSize="9" scale="47"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sheetPr codeName="Лист2"/>
  <dimension ref="A5:S6"/>
  <sheetViews>
    <sheetView workbookViewId="0">
      <selection activeCell="A30013" sqref="A30013:Q30014"/>
    </sheetView>
  </sheetViews>
  <sheetFormatPr defaultRowHeight="15"/>
  <sheetData>
    <row r="5" spans="1:19">
      <c r="A5" s="25" t="s">
        <v>20</v>
      </c>
      <c r="B5" t="e">
        <f>XLR_ERRNAME</f>
        <v>#NAME?</v>
      </c>
    </row>
    <row r="6" spans="1:19">
      <c r="A6" t="s">
        <v>21</v>
      </c>
      <c r="B6">
        <v>7445</v>
      </c>
      <c r="C6" s="26" t="s">
        <v>22</v>
      </c>
      <c r="D6">
        <v>5245</v>
      </c>
      <c r="E6" s="26" t="s">
        <v>23</v>
      </c>
      <c r="F6" s="26" t="s">
        <v>24</v>
      </c>
      <c r="G6" s="26" t="s">
        <v>25</v>
      </c>
      <c r="H6" s="26" t="s">
        <v>26</v>
      </c>
      <c r="I6" s="26" t="s">
        <v>26</v>
      </c>
      <c r="J6" s="26" t="s">
        <v>23</v>
      </c>
      <c r="K6" s="26" t="s">
        <v>27</v>
      </c>
      <c r="L6" s="26" t="s">
        <v>28</v>
      </c>
      <c r="M6" s="26" t="s">
        <v>29</v>
      </c>
      <c r="N6" s="26" t="s">
        <v>26</v>
      </c>
      <c r="O6">
        <v>2959</v>
      </c>
      <c r="P6" s="26" t="s">
        <v>30</v>
      </c>
      <c r="Q6">
        <v>0</v>
      </c>
      <c r="R6" s="26" t="s">
        <v>26</v>
      </c>
      <c r="S6" s="26" t="s">
        <v>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Спецификация к прил 1.3</vt:lpstr>
      <vt:lpstr>Query1</vt:lpstr>
      <vt:lpstr>Query3</vt:lpstr>
    </vt:vector>
  </TitlesOfParts>
  <Company>RSC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Ахметзянова Венера Фанитовна</dc:creator>
  <cp:lastModifiedBy>Фаррахова Эльвера Римовна</cp:lastModifiedBy>
  <cp:lastPrinted>2015-03-26T09:11:41Z</cp:lastPrinted>
  <dcterms:created xsi:type="dcterms:W3CDTF">2013-12-19T08:11:42Z</dcterms:created>
  <dcterms:modified xsi:type="dcterms:W3CDTF">2015-04-03T13:03:44Z</dcterms:modified>
</cp:coreProperties>
</file>