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Лист1!$A$7:$P$8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Лист1!$A$14:$P$14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N9" i="1"/>
  <c r="N8"/>
  <c r="N7"/>
  <c r="M8" l="1"/>
  <c r="B5" i="2"/>
  <c r="D24" i="1"/>
  <c r="D23"/>
</calcChain>
</file>

<file path=xl/sharedStrings.xml><?xml version="1.0" encoding="utf-8"?>
<sst xmlns="http://schemas.openxmlformats.org/spreadsheetml/2006/main" count="55" uniqueCount="50">
  <si>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</si>
  <si>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</si>
  <si>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</si>
  <si>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</si>
  <si>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</si>
  <si>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</si>
  <si>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</si>
  <si>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</si>
  <si>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</si>
  <si>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</si>
  <si>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</si>
  <si>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</si>
  <si>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</si>
  <si>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</si>
  <si>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Eд.изм</t>
  </si>
  <si>
    <t>2 кв.</t>
  </si>
  <si>
    <t>3 кв.</t>
  </si>
  <si>
    <t>4 кв.</t>
  </si>
  <si>
    <t>в т.ч. НДС</t>
  </si>
  <si>
    <t>Приложение 1</t>
  </si>
  <si>
    <t>Итого</t>
  </si>
  <si>
    <t>Наименование товара</t>
  </si>
  <si>
    <t>не менее 12 месяцев</t>
  </si>
  <si>
    <t>Гарантийные обязательства</t>
  </si>
  <si>
    <t>Срок службы</t>
  </si>
  <si>
    <t>Ном. Номер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</si>
  <si>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</si>
  <si>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</si>
  <si>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</si>
  <si>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</si>
  <si>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</si>
  <si>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г.Уфа</t>
  </si>
  <si>
    <t>БУМАГА А4</t>
  </si>
  <si>
    <t>, тел. , эл.почта:</t>
  </si>
  <si>
    <t/>
  </si>
  <si>
    <t>Июнь 2015</t>
  </si>
  <si>
    <t>Юмагулов Ильгам Ильдусович</t>
  </si>
  <si>
    <t>(347)221-54-32</t>
  </si>
  <si>
    <t>31961</t>
  </si>
  <si>
    <t>БУМАГА А4 ДЛЯ КСЕРОКСА И ПРИНТЕРА (РАЗЛИЧНЫХ МАРОК)</t>
  </si>
  <si>
    <t>ПАЧ</t>
  </si>
  <si>
    <t>В течении 10 дней с момента  подписания договора.</t>
  </si>
  <si>
    <t>Предельная стоимость лота составляет 2 925 846,00  руб. (без НДС)</t>
  </si>
  <si>
    <t>Юмагулов И.И. 8(347)2221-54-32.</t>
  </si>
  <si>
    <t>Новиков А.С. 8(347) 221-55-68.</t>
  </si>
  <si>
    <t>450027,г.Уфа, ул. Каспийская ,д. 14.</t>
  </si>
  <si>
    <t>Объем поставки</t>
  </si>
  <si>
    <t>Гарантийные обязательства - 12 месяцев</t>
  </si>
  <si>
    <t>Производитель</t>
  </si>
  <si>
    <t xml:space="preserve">Бумага А-4 для ксерокса и принтера.                                   Характеристики
•         Формат А4.
•         Белизна — 96% (ГОСТ), 146% (CIE).
•         Плотность — не менее 80 г/м2.
•         Класс С.
•         500 листов в пачке.
•         240 пачек на палете.
•         Отбелка целлюлозы без хлора (ECF).
•         Устойчива к старению (LDK 24-85 по DIN 6738).
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</si>
</sst>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4" fontId="0" fillId="0" borderId="1" xfId="0" applyNumberFormat="1" applyBorder="1" applyAlignment="1">
      <alignment vertical="top" wrapText="1"/>
    </xf>
    <xf numFmtId="0" fontId="0" fillId="0" borderId="4" xfId="0" applyBorder="1" applyAlignment="1"/>
    <xf numFmtId="164" fontId="0" fillId="0" borderId="1" xfId="0" applyNumberFormat="1" applyBorder="1" applyAlignment="1">
      <alignment horizontal="right"/>
    </xf>
    <xf numFmtId="4" fontId="0" fillId="0" borderId="1" xfId="0" applyNumberFormat="1" applyBorder="1" applyAlignment="1">
      <alignment vertical="top"/>
    </xf>
    <xf numFmtId="4" fontId="0" fillId="0" borderId="3" xfId="0" applyNumberFormat="1" applyBorder="1" applyAlignment="1"/>
    <xf numFmtId="4" fontId="0" fillId="0" borderId="1" xfId="0" applyNumberFormat="1" applyBorder="1" applyAlignment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3" fontId="0" fillId="0" borderId="1" xfId="0" applyNumberFormat="1" applyBorder="1" applyAlignment="1">
      <alignment horizontal="left" vertical="top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U25"/>
  <sheetViews>
    <sheetView tabSelected="1" workbookViewId="0">
      <selection activeCell="E14" sqref="E14:O14"/>
    </sheetView>
  </sheetViews>
  <sheetFormatPr defaultRowHeight="15"/>
  <cols>
    <col min="1" max="1" width="0.85546875" customWidth="1"/>
    <col min="2" max="2" width="8.42578125" customWidth="1"/>
    <col min="3" max="3" width="8.42578125" style="12" customWidth="1"/>
    <col min="4" max="4" width="26.42578125" customWidth="1"/>
    <col min="5" max="5" width="23" style="12" customWidth="1"/>
    <col min="6" max="6" width="28.7109375" customWidth="1"/>
    <col min="12" max="12" width="17.85546875" customWidth="1"/>
    <col min="13" max="13" width="16.85546875" customWidth="1"/>
    <col min="14" max="14" width="17.7109375" customWidth="1"/>
    <col min="15" max="15" width="18.7109375" customWidth="1"/>
    <col min="16" max="16" width="3.28515625" customWidth="1"/>
  </cols>
  <sheetData>
    <row r="1" spans="1:21">
      <c r="O1" s="16" t="s">
        <v>19</v>
      </c>
    </row>
    <row r="2" spans="1:21">
      <c r="B2" s="57" t="s">
        <v>11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21">
      <c r="B3" t="s">
        <v>3</v>
      </c>
      <c r="C3" s="12">
        <v>10959</v>
      </c>
      <c r="D3" s="10" t="s">
        <v>32</v>
      </c>
      <c r="E3" s="10"/>
      <c r="F3" s="15"/>
      <c r="P3" s="6"/>
    </row>
    <row r="4" spans="1:21">
      <c r="B4" s="43" t="s">
        <v>0</v>
      </c>
      <c r="C4" s="54" t="s">
        <v>25</v>
      </c>
      <c r="D4" s="43" t="s">
        <v>21</v>
      </c>
      <c r="E4" s="54" t="s">
        <v>48</v>
      </c>
      <c r="F4" s="43" t="s">
        <v>1</v>
      </c>
      <c r="G4" s="43" t="s">
        <v>14</v>
      </c>
      <c r="H4" s="35" t="s">
        <v>46</v>
      </c>
      <c r="I4" s="35"/>
      <c r="J4" s="35"/>
      <c r="K4" s="35"/>
      <c r="L4" s="46" t="s">
        <v>26</v>
      </c>
      <c r="M4" s="44" t="s">
        <v>27</v>
      </c>
      <c r="N4" s="36" t="s">
        <v>28</v>
      </c>
      <c r="O4" s="43" t="s">
        <v>2</v>
      </c>
      <c r="P4" s="6"/>
    </row>
    <row r="5" spans="1:21" s="5" customFormat="1" ht="48.75" customHeight="1">
      <c r="B5" s="43"/>
      <c r="C5" s="55"/>
      <c r="D5" s="43"/>
      <c r="E5" s="55"/>
      <c r="F5" s="43"/>
      <c r="G5" s="43"/>
      <c r="H5" s="4" t="s">
        <v>15</v>
      </c>
      <c r="I5" s="4" t="s">
        <v>16</v>
      </c>
      <c r="J5" s="4" t="s">
        <v>17</v>
      </c>
      <c r="K5" s="4" t="s">
        <v>20</v>
      </c>
      <c r="L5" s="47"/>
      <c r="M5" s="45"/>
      <c r="N5" s="36"/>
      <c r="O5" s="43"/>
    </row>
    <row r="6" spans="1:21">
      <c r="B6" s="1">
        <v>1</v>
      </c>
      <c r="C6" s="20">
        <v>2</v>
      </c>
      <c r="D6" s="1">
        <v>3</v>
      </c>
      <c r="E6" s="21">
        <v>4</v>
      </c>
      <c r="F6" s="1">
        <v>5</v>
      </c>
      <c r="G6" s="1">
        <v>6</v>
      </c>
      <c r="H6" s="9">
        <v>8</v>
      </c>
      <c r="I6" s="9">
        <v>9</v>
      </c>
      <c r="J6" s="9">
        <v>10</v>
      </c>
      <c r="K6" s="1">
        <v>11</v>
      </c>
      <c r="L6" s="9">
        <v>12</v>
      </c>
      <c r="M6" s="9">
        <v>13</v>
      </c>
      <c r="N6" s="9">
        <v>14</v>
      </c>
      <c r="O6" s="1">
        <v>15</v>
      </c>
    </row>
    <row r="7" spans="1:21" ht="235.5" customHeight="1">
      <c r="A7" s="12"/>
      <c r="B7" s="11">
        <v>1</v>
      </c>
      <c r="C7" s="11" t="s">
        <v>38</v>
      </c>
      <c r="D7" s="2" t="s">
        <v>39</v>
      </c>
      <c r="E7" s="2"/>
      <c r="F7" s="2" t="s">
        <v>49</v>
      </c>
      <c r="G7" s="7" t="s">
        <v>40</v>
      </c>
      <c r="H7" s="56">
        <v>18999</v>
      </c>
      <c r="I7" s="56">
        <v>0</v>
      </c>
      <c r="J7" s="56">
        <v>0</v>
      </c>
      <c r="K7" s="56">
        <v>18999</v>
      </c>
      <c r="L7" s="8">
        <v>154</v>
      </c>
      <c r="M7" s="29">
        <v>2925846</v>
      </c>
      <c r="N7" s="32">
        <f>M7*1.18</f>
        <v>3452498.28</v>
      </c>
      <c r="O7" s="2" t="s">
        <v>45</v>
      </c>
      <c r="P7" s="12"/>
    </row>
    <row r="8" spans="1:21">
      <c r="A8" s="12"/>
      <c r="B8" s="19"/>
      <c r="C8" s="19"/>
      <c r="D8" s="13"/>
      <c r="E8" s="13"/>
      <c r="F8" s="13"/>
      <c r="G8" s="14"/>
      <c r="H8" s="14"/>
      <c r="I8" s="14"/>
      <c r="J8" s="14"/>
      <c r="K8" s="14"/>
      <c r="L8" s="14"/>
      <c r="M8" s="31">
        <f>SUM($M$7)</f>
        <v>2925846</v>
      </c>
      <c r="N8" s="33">
        <f>N7</f>
        <v>3452498.28</v>
      </c>
      <c r="O8" s="3"/>
      <c r="P8" s="12"/>
    </row>
    <row r="9" spans="1:21" s="12" customFormat="1">
      <c r="B9" s="17"/>
      <c r="C9" s="17"/>
      <c r="D9" s="18"/>
      <c r="E9" s="18"/>
      <c r="F9" s="18"/>
      <c r="G9" s="17"/>
      <c r="H9" s="17"/>
      <c r="I9" s="17"/>
      <c r="J9" s="17"/>
      <c r="K9" s="17"/>
      <c r="L9" s="17"/>
      <c r="M9" s="30" t="s">
        <v>18</v>
      </c>
      <c r="N9" s="34">
        <f>M7*0.18</f>
        <v>526652.28</v>
      </c>
      <c r="O9" s="3"/>
    </row>
    <row r="10" spans="1:21" s="12" customFormat="1">
      <c r="B10" s="48" t="s">
        <v>42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50"/>
    </row>
    <row r="11" spans="1:21">
      <c r="B11" s="37" t="s">
        <v>4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9"/>
    </row>
    <row r="12" spans="1:21">
      <c r="B12" s="35" t="s">
        <v>5</v>
      </c>
      <c r="C12" s="35"/>
      <c r="D12" s="35"/>
      <c r="E12" s="48" t="s">
        <v>41</v>
      </c>
      <c r="F12" s="49"/>
      <c r="G12" s="49"/>
      <c r="H12" s="49"/>
      <c r="I12" s="49"/>
      <c r="J12" s="49"/>
      <c r="K12" s="49"/>
      <c r="L12" s="49"/>
      <c r="M12" s="49"/>
      <c r="N12" s="49"/>
      <c r="O12" s="50"/>
    </row>
    <row r="13" spans="1:21" ht="32.1" customHeight="1">
      <c r="B13" s="35" t="s">
        <v>6</v>
      </c>
      <c r="C13" s="35"/>
      <c r="D13" s="35"/>
      <c r="E13" s="51" t="s">
        <v>10</v>
      </c>
      <c r="F13" s="52"/>
      <c r="G13" s="52"/>
      <c r="H13" s="52"/>
      <c r="I13" s="52"/>
      <c r="J13" s="52"/>
      <c r="K13" s="52"/>
      <c r="L13" s="52"/>
      <c r="M13" s="52"/>
      <c r="N13" s="52"/>
      <c r="O13" s="53"/>
      <c r="P13" s="3"/>
      <c r="Q13" s="3"/>
      <c r="R13" s="3"/>
      <c r="S13" s="3"/>
      <c r="T13" s="3"/>
      <c r="U13" s="3"/>
    </row>
    <row r="14" spans="1:21" ht="15" customHeight="1">
      <c r="A14" s="12"/>
      <c r="B14" s="35" t="s">
        <v>7</v>
      </c>
      <c r="C14" s="35"/>
      <c r="D14" s="35"/>
      <c r="E14" s="48" t="s">
        <v>47</v>
      </c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12"/>
    </row>
    <row r="15" spans="1:21">
      <c r="A15" s="12"/>
      <c r="B15" s="40" t="s">
        <v>23</v>
      </c>
      <c r="C15" s="41"/>
      <c r="D15" s="42"/>
      <c r="E15" s="48" t="s">
        <v>22</v>
      </c>
      <c r="F15" s="49"/>
      <c r="G15" s="49"/>
      <c r="H15" s="49"/>
      <c r="I15" s="49"/>
      <c r="J15" s="49"/>
      <c r="K15" s="49"/>
      <c r="L15" s="49"/>
      <c r="M15" s="49"/>
      <c r="N15" s="49"/>
      <c r="O15" s="50"/>
      <c r="P15" s="12"/>
    </row>
    <row r="16" spans="1:21" s="12" customFormat="1">
      <c r="B16" s="40" t="s">
        <v>24</v>
      </c>
      <c r="C16" s="41"/>
      <c r="D16" s="42"/>
      <c r="E16" s="48"/>
      <c r="F16" s="49"/>
      <c r="G16" s="49"/>
      <c r="H16" s="49"/>
      <c r="I16" s="49"/>
      <c r="J16" s="49"/>
      <c r="K16" s="49"/>
      <c r="L16" s="49"/>
      <c r="M16" s="49"/>
      <c r="N16" s="49"/>
      <c r="O16" s="50"/>
    </row>
    <row r="17" spans="1:16" s="12" customFormat="1">
      <c r="A17"/>
      <c r="B17" s="35" t="s">
        <v>8</v>
      </c>
      <c r="C17" s="35"/>
      <c r="D17" s="35"/>
      <c r="E17" s="48" t="s">
        <v>44</v>
      </c>
      <c r="F17" s="49"/>
      <c r="G17" s="49"/>
      <c r="H17" s="49"/>
      <c r="I17" s="49"/>
      <c r="J17" s="49"/>
      <c r="K17" s="49"/>
      <c r="L17" s="49"/>
      <c r="M17" s="49"/>
      <c r="N17" s="49"/>
      <c r="O17" s="50"/>
      <c r="P17"/>
    </row>
    <row r="18" spans="1:16">
      <c r="B18" s="35" t="s">
        <v>9</v>
      </c>
      <c r="C18" s="35"/>
      <c r="D18" s="35"/>
      <c r="E18" s="48" t="s">
        <v>43</v>
      </c>
      <c r="F18" s="49"/>
      <c r="G18" s="49"/>
      <c r="H18" s="49"/>
      <c r="I18" s="49"/>
      <c r="J18" s="49"/>
      <c r="K18" s="49"/>
      <c r="L18" s="49"/>
      <c r="M18" s="49"/>
      <c r="N18" s="49"/>
      <c r="O18" s="50"/>
    </row>
    <row r="19" spans="1:16" ht="19.5" customHeight="1">
      <c r="A19" s="12"/>
      <c r="B19" s="22"/>
      <c r="C19" s="22"/>
      <c r="D19" s="22"/>
      <c r="E19" s="22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12"/>
    </row>
    <row r="20" spans="1:16" s="12" customFormat="1" ht="19.5" customHeight="1">
      <c r="A20" s="26"/>
      <c r="B20" s="25"/>
      <c r="C20" s="25"/>
      <c r="D20" s="25"/>
      <c r="E20" s="25"/>
      <c r="F20" s="25"/>
      <c r="G20" s="25"/>
      <c r="H20" s="25"/>
      <c r="I20" s="25"/>
      <c r="J20"/>
      <c r="K20"/>
      <c r="M20"/>
      <c r="O20"/>
      <c r="P20"/>
    </row>
    <row r="21" spans="1:16">
      <c r="A21" s="24"/>
      <c r="B21" s="25"/>
      <c r="C21" s="25"/>
      <c r="D21" s="25"/>
      <c r="E21" s="25"/>
      <c r="F21" s="25"/>
      <c r="G21" s="25"/>
      <c r="H21" s="25"/>
      <c r="I21" s="25"/>
      <c r="J21" s="12"/>
      <c r="K21" s="12"/>
      <c r="L21" s="12"/>
      <c r="M21" s="12"/>
      <c r="N21" s="12"/>
      <c r="O21" s="12"/>
      <c r="P21" s="12"/>
    </row>
    <row r="22" spans="1:16" s="12" customFormat="1">
      <c r="A22"/>
      <c r="B22" t="s">
        <v>12</v>
      </c>
      <c r="D22"/>
      <c r="F22"/>
      <c r="G22"/>
      <c r="H22"/>
      <c r="I22"/>
      <c r="J22"/>
      <c r="K22"/>
      <c r="L22"/>
      <c r="M22"/>
      <c r="N22"/>
      <c r="O22"/>
      <c r="P22"/>
    </row>
    <row r="23" spans="1:16">
      <c r="D23" s="6" t="str">
        <f>Query2_USERN</f>
        <v>Юмагулов Ильгам Ильдусович</v>
      </c>
      <c r="E23" s="6"/>
    </row>
    <row r="24" spans="1:16">
      <c r="B24" t="s">
        <v>13</v>
      </c>
      <c r="D24" s="6" t="str">
        <f>Query2_USERT</f>
        <v>(347)221-54-32</v>
      </c>
      <c r="E24" s="6"/>
    </row>
    <row r="25" spans="1:16">
      <c r="D25" s="6"/>
      <c r="E25" s="6"/>
    </row>
  </sheetData>
  <mergeCells count="28">
    <mergeCell ref="B2:O2"/>
    <mergeCell ref="C4:C5"/>
    <mergeCell ref="E4:E5"/>
    <mergeCell ref="E12:O12"/>
    <mergeCell ref="D4:D5"/>
    <mergeCell ref="O4:O5"/>
    <mergeCell ref="B10:O10"/>
    <mergeCell ref="E16:O16"/>
    <mergeCell ref="E17:O17"/>
    <mergeCell ref="B14:D14"/>
    <mergeCell ref="E14:O14"/>
    <mergeCell ref="B17:D17"/>
    <mergeCell ref="B18:D18"/>
    <mergeCell ref="N4:N5"/>
    <mergeCell ref="B13:D13"/>
    <mergeCell ref="B12:D12"/>
    <mergeCell ref="B11:O11"/>
    <mergeCell ref="B16:D16"/>
    <mergeCell ref="B4:B5"/>
    <mergeCell ref="B15:D15"/>
    <mergeCell ref="F4:F5"/>
    <mergeCell ref="G4:G5"/>
    <mergeCell ref="H4:K4"/>
    <mergeCell ref="M4:M5"/>
    <mergeCell ref="L4:L5"/>
    <mergeCell ref="E18:O18"/>
    <mergeCell ref="E13:O13"/>
    <mergeCell ref="E15:O15"/>
  </mergeCells>
  <pageMargins left="0.78740157480314965" right="0.39370078740157483" top="0.78740157480314965" bottom="0.39370078740157483" header="0.31496062992125984" footer="0.31496062992125984"/>
  <pageSetup paperSize="9" scale="63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7" t="s">
        <v>29</v>
      </c>
      <c r="B5" t="e">
        <f>XLR_ERRNAME</f>
        <v>#NAME?</v>
      </c>
    </row>
    <row r="6" spans="1:14">
      <c r="A6" t="s">
        <v>30</v>
      </c>
      <c r="B6">
        <v>10959</v>
      </c>
      <c r="C6" s="28" t="s">
        <v>31</v>
      </c>
      <c r="D6">
        <v>6498</v>
      </c>
      <c r="E6" s="28" t="s">
        <v>32</v>
      </c>
      <c r="F6" s="28" t="s">
        <v>33</v>
      </c>
      <c r="G6" s="28" t="s">
        <v>34</v>
      </c>
      <c r="H6" s="28" t="s">
        <v>34</v>
      </c>
      <c r="I6" s="28" t="s">
        <v>34</v>
      </c>
      <c r="J6" s="28" t="s">
        <v>32</v>
      </c>
      <c r="K6" s="28" t="s">
        <v>35</v>
      </c>
      <c r="L6" s="28" t="s">
        <v>36</v>
      </c>
      <c r="M6" s="28" t="s">
        <v>37</v>
      </c>
      <c r="N6" s="28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Юмагулов Ильгам Ильдусович</dc:creator>
  <cp:lastModifiedBy>Фаррахова Эльвера Римовна</cp:lastModifiedBy>
  <cp:lastPrinted>2015-06-02T10:29:39Z</cp:lastPrinted>
  <dcterms:created xsi:type="dcterms:W3CDTF">2013-12-19T08:11:42Z</dcterms:created>
  <dcterms:modified xsi:type="dcterms:W3CDTF">2015-06-03T05:27:15Z</dcterms:modified>
</cp:coreProperties>
</file>