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M9" i="1"/>
  <c r="N9" s="1"/>
  <c r="M8"/>
  <c r="N8" s="1"/>
  <c r="M7"/>
  <c r="N7" s="1"/>
  <c r="M10"/>
  <c r="N10" s="1"/>
  <c r="M11" l="1"/>
  <c r="N11"/>
  <c r="N12" l="1"/>
</calcChain>
</file>

<file path=xl/sharedStrings.xml><?xml version="1.0" encoding="utf-8"?>
<sst xmlns="http://schemas.openxmlformats.org/spreadsheetml/2006/main" count="57" uniqueCount="53">
  <si>
    <t>СПЕЦИФИКАЦИЯ</t>
  </si>
  <si>
    <t>ЛОТ №</t>
  </si>
  <si>
    <t>Поставка Систем электропитания постоянного тока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</si>
  <si>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</si>
  <si>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</si>
  <si>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</si>
  <si>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</si>
  <si>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</si>
  <si>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</si>
  <si>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</si>
  <si>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</si>
  <si>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</si>
  <si>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</si>
  <si>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</si>
  <si>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</si>
  <si>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</si>
  <si>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</si>
  <si>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</si>
  <si>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39965</t>
  </si>
  <si>
    <t>ИБП APC BACK-UPS RS 900VA/540W</t>
  </si>
  <si>
    <t>шт</t>
  </si>
  <si>
    <t>40169</t>
  </si>
  <si>
    <t>40174</t>
  </si>
  <si>
    <t>40186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</si>
  <si>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</si>
  <si>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</si>
  <si>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</si>
  <si>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</si>
  <si>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</si>
  <si>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</si>
  <si>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</si>
  <si>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</si>
  <si>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не менее 25 лет</t>
  </si>
  <si>
    <t>Инициатор закупки:</t>
  </si>
  <si>
    <t>Кощеев С.А., тел. (347)-221-54-18 , эл.почта: Koshcheev@bashtel.ru</t>
  </si>
  <si>
    <t>г.Бирск, ул. Бурновская, д.10, Выдрин Ю.А. 89173483781, кол-во: 1;</t>
  </si>
  <si>
    <t xml:space="preserve"> г. Уфа, ул. Каспийская, д.14, Мухаметшина З.Р. 89018173671, кол-во 1.</t>
  </si>
  <si>
    <t>до 30 мая 2016</t>
  </si>
  <si>
    <t>не менее 24 месяцев</t>
  </si>
  <si>
    <t>Предельная стоимость лота составляет 3 997 512,10  руб. (с НДС)</t>
  </si>
  <si>
    <t>СИСТЕМА ЭЛЕКТРОПИТАНИЯ ПОСТОЯННОГО ТОКА 48V/3000W</t>
  </si>
  <si>
    <t>СИСТЕМА ЭЛЕКТРОПИТАНИЯ ПОСТОЯННОГО ТОКА 48V/2000W</t>
  </si>
  <si>
    <t>СИСТЕМА ЭЛЕКТРОПИТАНИЯ ПОСТОЯННОГО ТОКА 48V/6000W</t>
  </si>
  <si>
    <t>Выходная мощность 900 ВА. Количество фаз – 1. Входное напряжение – одно-фазное 190-280 В. Выходное напряжение - однофазное 220В. Время работы при полной нагрузке 4-6 мин. Тип выходных разъемов питания - IEC 320 C13. Тип предохранителя - автоматический. Встроенные кислотные аккумуляторные батареи AGM.</t>
  </si>
  <si>
    <t>г. Белорецк, ул.Ленина, д.41, Кузнецов Д.Н. 89051808865, кол-во: 2; г.Бирск, ул. Бурновская, д.10, Выдрин Ю.А. 89173483781, кол-во: 5; г. Стерлитамак, ул. Коммунистическая, д.30, Секварова С.В. 89656487022, кол-во: 7; г. Сибай, ул. Индустриальное шоссе, д.2, Устьянцева Л.А. 89279417186, кол-во: 3; г. Туймазы, ул. Гафурова, д.60, Николачев А.П. 89018173670, кол-во: 1; г. Уфа, ул. Каспийская, д.14, Мухаметшина З.Р. 89018173671, кол-во 13.</t>
  </si>
  <si>
    <t>г. Мелеуз, ул. Воровского, д.2, Киреева В.Р. 89371692391, кол-во: 2; с. Месягутово, ул. Коммунистичесская, д.24; Фазылов В.С. 89063756161, кол-во: 2; г. Туймазы, ул. Гафурова, д.60, Николачев А.П. 89018173670, кол-во: 1;  г. Уфа, ул. Каспийская, д.14, Мухаметшина З.Р. 89018173671, кол-во 1.</t>
  </si>
  <si>
    <t>Исполнение корзины оборудования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 Оборудование должно быть поставлено новым (не бывшим в использовании) в неповреждённой упаковке изготовителя, надлежащего качества, в соответствии с технической документацией. Производители оборудования: ОАО "ЮПЗ "Промсвязь", ООО "Элтэк", ООО "Штиль", ООО ТХ "ЭлектроСистемы", ООО "LPM" или аналогичные.</t>
  </si>
  <si>
    <t>Приложение 1.1. к Документации</t>
  </si>
  <si>
    <t>Наименование товара поставщика</t>
  </si>
  <si>
    <t>Контактное лицо по тех. вопросам</t>
  </si>
  <si>
    <r>
      <t xml:space="preserve">Система питания 1U на 2,0 кВт в составе: 2 шт. выпрямительных модуля на выходное напряжение 48 вольт, </t>
    </r>
    <r>
      <rPr>
        <b/>
        <sz val="11"/>
        <rFont val="Times New Roman"/>
        <family val="1"/>
        <charset val="204"/>
      </rPr>
      <t>1-фазный вход, наличие варисторной защиты</t>
    </r>
    <r>
      <rPr>
        <sz val="11"/>
        <rFont val="Times New Roman"/>
        <family val="1"/>
        <charset val="204"/>
      </rPr>
      <t xml:space="preserve">, контроллер с модулем TCP/IP (с интерфейсом RS485, USB, TCP/IP, SNMP), меню контроллера русифицированное , 3 нагрузочных автомата </t>
    </r>
    <r>
      <rPr>
        <b/>
        <sz val="11"/>
        <rFont val="Times New Roman"/>
        <family val="1"/>
        <charset val="204"/>
      </rPr>
      <t>(6А, 10А, 16А)</t>
    </r>
    <r>
      <rPr>
        <sz val="11"/>
        <rFont val="Times New Roman"/>
        <family val="1"/>
        <charset val="204"/>
      </rPr>
      <t xml:space="preserve">, 2 батарейных автомата </t>
    </r>
    <r>
      <rPr>
        <b/>
        <sz val="11"/>
        <rFont val="Times New Roman"/>
        <family val="1"/>
        <charset val="204"/>
      </rPr>
      <t>(40А=2шт.)</t>
    </r>
    <r>
      <rPr>
        <sz val="11"/>
        <rFont val="Times New Roman"/>
        <family val="1"/>
        <charset val="204"/>
      </rPr>
      <t xml:space="preserve">, </t>
    </r>
    <r>
      <rPr>
        <b/>
        <sz val="11"/>
        <rFont val="Times New Roman"/>
        <family val="1"/>
        <charset val="204"/>
      </rPr>
      <t>максимальная нагрузка 10А</t>
    </r>
    <r>
      <rPr>
        <sz val="11"/>
        <rFont val="Times New Roman"/>
        <family val="1"/>
        <charset val="204"/>
      </rPr>
      <t>, температурный датчик для АКБ.</t>
    </r>
  </si>
  <si>
    <r>
      <t xml:space="preserve">Система питания 2U на 3,0 кВт в составе: 3 шт. выпрямительных модуля на выходное напряжение 48 вольт, </t>
    </r>
    <r>
      <rPr>
        <b/>
        <sz val="11"/>
        <rFont val="Times New Roman"/>
        <family val="1"/>
        <charset val="204"/>
      </rPr>
      <t>1-фазный вход, наличие варисторной защиты,</t>
    </r>
    <r>
      <rPr>
        <sz val="11"/>
        <rFont val="Times New Roman"/>
        <family val="1"/>
        <charset val="204"/>
      </rPr>
      <t xml:space="preserve"> контроллер с модулем TCP/IP (с интерфейсом RS485, USB, TCP/IP, SNMP), меню контроллера русифицированное , 3 нагрузочных автомата </t>
    </r>
    <r>
      <rPr>
        <b/>
        <sz val="11"/>
        <rFont val="Times New Roman"/>
        <family val="1"/>
        <charset val="204"/>
      </rPr>
      <t>(6А, 10А, 16А)</t>
    </r>
    <r>
      <rPr>
        <sz val="11"/>
        <rFont val="Times New Roman"/>
        <family val="1"/>
        <charset val="204"/>
      </rPr>
      <t xml:space="preserve">, 2 батарейных автомата </t>
    </r>
    <r>
      <rPr>
        <b/>
        <sz val="11"/>
        <rFont val="Times New Roman"/>
        <family val="1"/>
        <charset val="204"/>
      </rPr>
      <t>(63А=2шт.), максимальная нагрузка 15А</t>
    </r>
    <r>
      <rPr>
        <sz val="11"/>
        <rFont val="Times New Roman"/>
        <family val="1"/>
        <charset val="204"/>
      </rPr>
      <t>, температурный датчик для АКБ.</t>
    </r>
  </si>
  <si>
    <r>
      <t xml:space="preserve">Система питания 2U на 6,0 кВт в составе: 3 шт. выпрямительных модуля на выходное напряжение 48 вольт, </t>
    </r>
    <r>
      <rPr>
        <b/>
        <sz val="11"/>
        <rFont val="Times New Roman"/>
        <family val="1"/>
        <charset val="204"/>
      </rPr>
      <t>3-фазный вход, наличие варисторной защиты</t>
    </r>
    <r>
      <rPr>
        <sz val="11"/>
        <rFont val="Times New Roman"/>
        <family val="1"/>
        <charset val="204"/>
      </rPr>
      <t xml:space="preserve">, контроллер с модулем TCP/IP (с интерфейсом RS485, USB, TCP/IP, SNMP), меню контроллера русифицированное , 4 нагрузочных автомата </t>
    </r>
    <r>
      <rPr>
        <b/>
        <sz val="11"/>
        <rFont val="Times New Roman"/>
        <family val="1"/>
        <charset val="204"/>
      </rPr>
      <t>(16А, 20А, 32А=2шт.)</t>
    </r>
    <r>
      <rPr>
        <sz val="11"/>
        <rFont val="Times New Roman"/>
        <family val="1"/>
        <charset val="204"/>
      </rPr>
      <t xml:space="preserve">, 2 батарейных автомата </t>
    </r>
    <r>
      <rPr>
        <b/>
        <sz val="11"/>
        <rFont val="Times New Roman"/>
        <family val="1"/>
        <charset val="204"/>
      </rPr>
      <t>(100А=2шт.)</t>
    </r>
    <r>
      <rPr>
        <sz val="11"/>
        <rFont val="Times New Roman"/>
        <family val="1"/>
        <charset val="204"/>
      </rPr>
      <t xml:space="preserve">, </t>
    </r>
    <r>
      <rPr>
        <b/>
        <sz val="11"/>
        <rFont val="Times New Roman"/>
        <family val="1"/>
        <charset val="204"/>
      </rPr>
      <t>максимальная нагрузка 30А</t>
    </r>
    <r>
      <rPr>
        <sz val="11"/>
        <rFont val="Times New Roman"/>
        <family val="1"/>
        <charset val="204"/>
      </rPr>
      <t>, температурный датчик для АКБ.</t>
    </r>
  </si>
</sst>
</file>

<file path=xl/styles.xml><?xml version="1.0" encoding="utf-8"?>
<styleSheet xmlns="http://schemas.openxmlformats.org/spreadsheetml/2006/main">
  <numFmts count="1">
    <numFmt numFmtId="164" formatCode="#,##0.00_р_.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2" fillId="0" borderId="0"/>
    <xf numFmtId="0" fontId="9" fillId="0" borderId="0"/>
  </cellStyleXfs>
  <cellXfs count="66">
    <xf numFmtId="0" fontId="0" fillId="0" borderId="0" xfId="0"/>
    <xf numFmtId="164" fontId="10" fillId="0" borderId="1" xfId="1" applyNumberFormat="1" applyBorder="1" applyAlignment="1">
      <alignment horizontal="right" vertical="center"/>
    </xf>
    <xf numFmtId="0" fontId="10" fillId="0" borderId="0" xfId="1"/>
    <xf numFmtId="0" fontId="10" fillId="0" borderId="1" xfId="1" applyBorder="1" applyAlignment="1">
      <alignment horizontal="center"/>
    </xf>
    <xf numFmtId="0" fontId="10" fillId="0" borderId="1" xfId="1" applyBorder="1" applyAlignment="1">
      <alignment vertical="top" wrapText="1"/>
    </xf>
    <xf numFmtId="0" fontId="10" fillId="0" borderId="0" xfId="1" applyBorder="1" applyAlignment="1">
      <alignment vertical="top" wrapText="1"/>
    </xf>
    <xf numFmtId="0" fontId="10" fillId="0" borderId="1" xfId="1" applyBorder="1" applyAlignment="1">
      <alignment horizontal="center" vertical="center" wrapText="1"/>
    </xf>
    <xf numFmtId="0" fontId="10" fillId="0" borderId="0" xfId="1" applyAlignment="1">
      <alignment vertical="center" wrapText="1"/>
    </xf>
    <xf numFmtId="0" fontId="10" fillId="0" borderId="0" xfId="1" applyAlignment="1">
      <alignment horizontal="left"/>
    </xf>
    <xf numFmtId="0" fontId="10" fillId="0" borderId="1" xfId="1" applyBorder="1" applyAlignment="1">
      <alignment vertical="top"/>
    </xf>
    <xf numFmtId="164" fontId="10" fillId="0" borderId="1" xfId="1" applyNumberFormat="1" applyBorder="1" applyAlignment="1">
      <alignment horizontal="right" vertical="top" wrapText="1"/>
    </xf>
    <xf numFmtId="0" fontId="11" fillId="0" borderId="0" xfId="1" applyFont="1" applyAlignment="1">
      <alignment horizontal="left"/>
    </xf>
    <xf numFmtId="0" fontId="10" fillId="0" borderId="1" xfId="1" applyBorder="1" applyAlignment="1">
      <alignment horizontal="center" vertical="top"/>
    </xf>
    <xf numFmtId="0" fontId="10" fillId="0" borderId="2" xfId="1" applyBorder="1" applyAlignment="1">
      <alignment vertical="top" wrapText="1"/>
    </xf>
    <xf numFmtId="0" fontId="10" fillId="0" borderId="2" xfId="1" applyBorder="1"/>
    <xf numFmtId="0" fontId="11" fillId="0" borderId="0" xfId="1" applyFont="1"/>
    <xf numFmtId="0" fontId="10" fillId="0" borderId="4" xfId="1" applyBorder="1"/>
    <xf numFmtId="0" fontId="10" fillId="0" borderId="4" xfId="1" applyBorder="1" applyAlignment="1">
      <alignment vertical="top" wrapText="1"/>
    </xf>
    <xf numFmtId="0" fontId="10" fillId="0" borderId="0" xfId="1" applyBorder="1"/>
    <xf numFmtId="0" fontId="10" fillId="0" borderId="0" xfId="1" applyBorder="1" applyAlignment="1">
      <alignment horizontal="center"/>
    </xf>
    <xf numFmtId="0" fontId="10" fillId="0" borderId="0" xfId="1" applyBorder="1" applyAlignment="1">
      <alignment horizontal="left"/>
    </xf>
    <xf numFmtId="4" fontId="10" fillId="0" borderId="1" xfId="1" applyNumberFormat="1" applyBorder="1" applyAlignment="1">
      <alignment horizontal="right" vertical="top"/>
    </xf>
    <xf numFmtId="4" fontId="10" fillId="0" borderId="3" xfId="1" applyNumberFormat="1" applyBorder="1"/>
    <xf numFmtId="4" fontId="10" fillId="0" borderId="1" xfId="1" applyNumberFormat="1" applyBorder="1"/>
    <xf numFmtId="0" fontId="8" fillId="0" borderId="1" xfId="1" applyFont="1" applyBorder="1" applyAlignment="1">
      <alignment vertical="top" wrapText="1"/>
    </xf>
    <xf numFmtId="0" fontId="7" fillId="0" borderId="1" xfId="1" applyNumberFormat="1" applyFont="1" applyBorder="1" applyAlignment="1">
      <alignment horizontal="left" vertical="top"/>
    </xf>
    <xf numFmtId="0" fontId="5" fillId="0" borderId="1" xfId="1" applyNumberFormat="1" applyFont="1" applyBorder="1" applyAlignment="1">
      <alignment horizontal="left" vertical="top"/>
    </xf>
    <xf numFmtId="4" fontId="10" fillId="0" borderId="1" xfId="1" applyNumberFormat="1" applyBorder="1" applyAlignment="1">
      <alignment horizontal="right" vertical="top" wrapText="1"/>
    </xf>
    <xf numFmtId="0" fontId="4" fillId="0" borderId="1" xfId="1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1" fillId="0" borderId="0" xfId="1" applyFont="1" applyAlignment="1">
      <alignment horizontal="right"/>
    </xf>
    <xf numFmtId="0" fontId="16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/>
    </xf>
    <xf numFmtId="0" fontId="10" fillId="0" borderId="1" xfId="1" applyBorder="1" applyAlignment="1">
      <alignment horizontal="center"/>
    </xf>
    <xf numFmtId="0" fontId="13" fillId="0" borderId="1" xfId="1" applyFont="1" applyBorder="1" applyAlignment="1">
      <alignment horizontal="center" vertical="top" wrapText="1"/>
    </xf>
    <xf numFmtId="0" fontId="11" fillId="0" borderId="0" xfId="1" applyFont="1" applyAlignment="1">
      <alignment horizontal="center"/>
    </xf>
    <xf numFmtId="0" fontId="10" fillId="0" borderId="9" xfId="1" applyBorder="1" applyAlignment="1">
      <alignment horizontal="left"/>
    </xf>
    <xf numFmtId="0" fontId="10" fillId="0" borderId="4" xfId="1" applyBorder="1" applyAlignment="1">
      <alignment horizontal="left"/>
    </xf>
    <xf numFmtId="0" fontId="10" fillId="0" borderId="11" xfId="1" applyBorder="1" applyAlignment="1">
      <alignment horizontal="left"/>
    </xf>
    <xf numFmtId="0" fontId="10" fillId="0" borderId="5" xfId="1" applyBorder="1" applyAlignment="1">
      <alignment horizontal="center"/>
    </xf>
    <xf numFmtId="0" fontId="10" fillId="0" borderId="6" xfId="1" applyBorder="1" applyAlignment="1">
      <alignment horizontal="center"/>
    </xf>
    <xf numFmtId="0" fontId="10" fillId="0" borderId="7" xfId="1" applyBorder="1" applyAlignment="1">
      <alignment horizontal="center"/>
    </xf>
    <xf numFmtId="0" fontId="10" fillId="0" borderId="1" xfId="1" applyBorder="1" applyAlignment="1">
      <alignment horizontal="center" vertical="center" wrapText="1"/>
    </xf>
    <xf numFmtId="0" fontId="10" fillId="0" borderId="1" xfId="1" applyBorder="1" applyAlignment="1">
      <alignment horizontal="center" vertical="center"/>
    </xf>
    <xf numFmtId="0" fontId="2" fillId="0" borderId="1" xfId="3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10" fillId="0" borderId="3" xfId="1" applyBorder="1" applyAlignment="1">
      <alignment horizontal="center" vertical="center" wrapText="1"/>
    </xf>
    <xf numFmtId="0" fontId="10" fillId="0" borderId="10" xfId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/>
    </xf>
    <xf numFmtId="0" fontId="10" fillId="0" borderId="6" xfId="1" applyBorder="1" applyAlignment="1">
      <alignment horizontal="left"/>
    </xf>
    <xf numFmtId="0" fontId="10" fillId="0" borderId="7" xfId="1" applyBorder="1" applyAlignment="1">
      <alignment horizontal="left"/>
    </xf>
    <xf numFmtId="0" fontId="9" fillId="0" borderId="5" xfId="3" applyFont="1" applyBorder="1" applyAlignment="1">
      <alignment horizontal="left"/>
    </xf>
    <xf numFmtId="0" fontId="9" fillId="0" borderId="6" xfId="3" applyBorder="1" applyAlignment="1">
      <alignment horizontal="left"/>
    </xf>
    <xf numFmtId="0" fontId="9" fillId="0" borderId="7" xfId="3" applyBorder="1" applyAlignment="1">
      <alignment horizontal="left"/>
    </xf>
    <xf numFmtId="0" fontId="10" fillId="0" borderId="5" xfId="1" applyBorder="1" applyAlignment="1">
      <alignment horizontal="left" vertical="top" wrapText="1"/>
    </xf>
    <xf numFmtId="0" fontId="10" fillId="0" borderId="6" xfId="1" applyBorder="1" applyAlignment="1">
      <alignment horizontal="left" vertical="top" wrapText="1"/>
    </xf>
    <xf numFmtId="0" fontId="10" fillId="0" borderId="7" xfId="1" applyBorder="1" applyAlignment="1">
      <alignment horizontal="left" vertical="top" wrapText="1"/>
    </xf>
    <xf numFmtId="0" fontId="10" fillId="0" borderId="5" xfId="1" applyBorder="1" applyAlignment="1">
      <alignment horizontal="left"/>
    </xf>
    <xf numFmtId="0" fontId="6" fillId="0" borderId="5" xfId="1" applyFont="1" applyBorder="1" applyAlignment="1">
      <alignment horizontal="left"/>
    </xf>
    <xf numFmtId="0" fontId="5" fillId="0" borderId="5" xfId="1" applyFont="1" applyBorder="1" applyAlignment="1">
      <alignment horizontal="left"/>
    </xf>
    <xf numFmtId="0" fontId="13" fillId="0" borderId="8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10" fillId="0" borderId="10" xfId="1" applyFont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2"/>
  <sheetViews>
    <sheetView tabSelected="1" zoomScale="80" zoomScaleNormal="80" workbookViewId="0">
      <selection activeCell="L8" sqref="L8"/>
    </sheetView>
  </sheetViews>
  <sheetFormatPr defaultRowHeight="15"/>
  <cols>
    <col min="1" max="1" width="4.5703125" customWidth="1"/>
    <col min="2" max="2" width="6.85546875" customWidth="1"/>
    <col min="3" max="3" width="21.28515625" customWidth="1"/>
    <col min="4" max="4" width="15.42578125" customWidth="1"/>
    <col min="5" max="5" width="47.7109375" customWidth="1"/>
    <col min="6" max="10" width="5.7109375" customWidth="1"/>
    <col min="11" max="11" width="6.42578125" customWidth="1"/>
    <col min="12" max="12" width="12.5703125" customWidth="1"/>
    <col min="13" max="14" width="14.5703125" customWidth="1"/>
    <col min="15" max="15" width="50.42578125" customWidth="1"/>
    <col min="18" max="18" width="31.2851562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1" t="s">
        <v>47</v>
      </c>
      <c r="P1" s="2"/>
      <c r="Q1" s="2"/>
      <c r="R1" s="2"/>
      <c r="S1" s="2"/>
      <c r="T1" s="2"/>
      <c r="U1" s="2"/>
    </row>
    <row r="2" spans="1:21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"/>
      <c r="Q2" s="2"/>
      <c r="R2" s="2"/>
      <c r="S2" s="2"/>
      <c r="T2" s="2"/>
      <c r="U2" s="2"/>
    </row>
    <row r="3" spans="1:21">
      <c r="A3" s="2" t="s">
        <v>1</v>
      </c>
      <c r="B3" s="2">
        <v>12120</v>
      </c>
      <c r="C3" s="11" t="s">
        <v>2</v>
      </c>
      <c r="D3" s="11"/>
      <c r="E3" s="15"/>
      <c r="F3" s="2"/>
      <c r="G3" s="2"/>
      <c r="H3" s="2"/>
      <c r="I3" s="2"/>
      <c r="J3" s="2"/>
      <c r="K3" s="2"/>
      <c r="L3" s="2"/>
      <c r="M3" s="2"/>
      <c r="N3" s="2"/>
      <c r="O3" s="2"/>
      <c r="P3" s="8"/>
      <c r="Q3" s="2"/>
      <c r="R3" s="2"/>
      <c r="S3" s="2"/>
      <c r="T3" s="2"/>
      <c r="U3" s="2"/>
    </row>
    <row r="4" spans="1:21">
      <c r="A4" s="43" t="s">
        <v>3</v>
      </c>
      <c r="B4" s="47" t="s">
        <v>4</v>
      </c>
      <c r="C4" s="43" t="s">
        <v>5</v>
      </c>
      <c r="D4" s="49" t="s">
        <v>48</v>
      </c>
      <c r="E4" s="43" t="s">
        <v>6</v>
      </c>
      <c r="F4" s="43" t="s">
        <v>7</v>
      </c>
      <c r="G4" s="34" t="s">
        <v>8</v>
      </c>
      <c r="H4" s="34"/>
      <c r="I4" s="34"/>
      <c r="J4" s="34"/>
      <c r="K4" s="34"/>
      <c r="L4" s="64" t="s">
        <v>9</v>
      </c>
      <c r="M4" s="62" t="s">
        <v>10</v>
      </c>
      <c r="N4" s="35" t="s">
        <v>11</v>
      </c>
      <c r="O4" s="43" t="s">
        <v>12</v>
      </c>
      <c r="P4" s="8"/>
      <c r="Q4" s="2"/>
      <c r="R4" s="2"/>
      <c r="S4" s="2"/>
      <c r="T4" s="2"/>
      <c r="U4" s="2"/>
    </row>
    <row r="5" spans="1:21" ht="103.5" customHeight="1">
      <c r="A5" s="43"/>
      <c r="B5" s="48"/>
      <c r="C5" s="43"/>
      <c r="D5" s="48"/>
      <c r="E5" s="43"/>
      <c r="F5" s="43"/>
      <c r="G5" s="6" t="s">
        <v>13</v>
      </c>
      <c r="H5" s="6" t="s">
        <v>14</v>
      </c>
      <c r="I5" s="6" t="s">
        <v>15</v>
      </c>
      <c r="J5" s="6" t="s">
        <v>16</v>
      </c>
      <c r="K5" s="6" t="s">
        <v>17</v>
      </c>
      <c r="L5" s="65"/>
      <c r="M5" s="63"/>
      <c r="N5" s="35"/>
      <c r="O5" s="43"/>
      <c r="P5" s="7"/>
      <c r="Q5" s="7"/>
      <c r="R5" s="7"/>
      <c r="S5" s="7"/>
      <c r="T5" s="7"/>
      <c r="U5" s="7"/>
    </row>
    <row r="6" spans="1:2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2"/>
      <c r="Q6" s="2"/>
      <c r="R6" s="2"/>
      <c r="S6" s="2"/>
      <c r="T6" s="2"/>
      <c r="U6" s="2"/>
    </row>
    <row r="7" spans="1:21" ht="105">
      <c r="A7" s="12">
        <v>1</v>
      </c>
      <c r="B7" s="12" t="s">
        <v>18</v>
      </c>
      <c r="C7" s="4" t="s">
        <v>19</v>
      </c>
      <c r="D7" s="4"/>
      <c r="E7" s="32" t="s">
        <v>43</v>
      </c>
      <c r="F7" s="9" t="s">
        <v>20</v>
      </c>
      <c r="G7" s="25">
        <v>0</v>
      </c>
      <c r="H7" s="25">
        <v>1</v>
      </c>
      <c r="I7" s="26">
        <v>0</v>
      </c>
      <c r="J7" s="26">
        <v>0</v>
      </c>
      <c r="K7" s="26">
        <v>1</v>
      </c>
      <c r="L7" s="10">
        <v>19454.080000000002</v>
      </c>
      <c r="M7" s="27">
        <f>L7*K7</f>
        <v>19454.080000000002</v>
      </c>
      <c r="N7" s="21">
        <f>M7*1.18</f>
        <v>22955.814399999999</v>
      </c>
      <c r="O7" s="24" t="s">
        <v>35</v>
      </c>
      <c r="P7" s="2"/>
      <c r="Q7" s="2"/>
      <c r="R7" s="2"/>
      <c r="S7" s="2"/>
      <c r="T7" s="2"/>
      <c r="U7" s="2"/>
    </row>
    <row r="8" spans="1:21" ht="150">
      <c r="A8" s="12">
        <v>2</v>
      </c>
      <c r="B8" s="12" t="s">
        <v>21</v>
      </c>
      <c r="C8" s="28" t="s">
        <v>41</v>
      </c>
      <c r="D8" s="4"/>
      <c r="E8" s="29" t="s">
        <v>50</v>
      </c>
      <c r="F8" s="9" t="s">
        <v>20</v>
      </c>
      <c r="G8" s="25">
        <v>0</v>
      </c>
      <c r="H8" s="25">
        <v>31</v>
      </c>
      <c r="I8" s="25">
        <v>0</v>
      </c>
      <c r="J8" s="26">
        <v>0</v>
      </c>
      <c r="K8" s="26">
        <v>31</v>
      </c>
      <c r="L8" s="10">
        <v>85219.76</v>
      </c>
      <c r="M8" s="27">
        <f>L8*K8</f>
        <v>2641812.56</v>
      </c>
      <c r="N8" s="21">
        <f>M8*1.18</f>
        <v>3117338.8207999999</v>
      </c>
      <c r="O8" s="30" t="s">
        <v>44</v>
      </c>
      <c r="P8" s="2"/>
      <c r="Q8" s="2"/>
      <c r="R8" s="2"/>
      <c r="S8" s="2"/>
      <c r="T8" s="2"/>
      <c r="U8" s="2"/>
    </row>
    <row r="9" spans="1:21" ht="138.75" customHeight="1">
      <c r="A9" s="12">
        <v>3</v>
      </c>
      <c r="B9" s="12" t="s">
        <v>22</v>
      </c>
      <c r="C9" s="28" t="s">
        <v>40</v>
      </c>
      <c r="D9" s="4"/>
      <c r="E9" s="29" t="s">
        <v>51</v>
      </c>
      <c r="F9" s="9" t="s">
        <v>20</v>
      </c>
      <c r="G9" s="26">
        <v>0</v>
      </c>
      <c r="H9" s="26">
        <v>6</v>
      </c>
      <c r="I9" s="26">
        <v>0</v>
      </c>
      <c r="J9" s="26">
        <v>0</v>
      </c>
      <c r="K9" s="26">
        <v>6</v>
      </c>
      <c r="L9" s="10">
        <v>98755.6</v>
      </c>
      <c r="M9" s="27">
        <f>L9*K9</f>
        <v>592533.60000000009</v>
      </c>
      <c r="N9" s="21">
        <f>M9*1.18</f>
        <v>699189.64800000004</v>
      </c>
      <c r="O9" s="30" t="s">
        <v>45</v>
      </c>
      <c r="P9" s="2"/>
      <c r="Q9" s="2"/>
      <c r="R9" s="2"/>
      <c r="S9" s="2"/>
      <c r="T9" s="2"/>
      <c r="U9" s="2"/>
    </row>
    <row r="10" spans="1:21" ht="141" customHeight="1">
      <c r="A10" s="12">
        <v>4</v>
      </c>
      <c r="B10" s="12" t="s">
        <v>23</v>
      </c>
      <c r="C10" s="28" t="s">
        <v>42</v>
      </c>
      <c r="D10" s="4"/>
      <c r="E10" s="29" t="s">
        <v>52</v>
      </c>
      <c r="F10" s="9" t="s">
        <v>20</v>
      </c>
      <c r="G10" s="26">
        <v>0</v>
      </c>
      <c r="H10" s="26">
        <v>1</v>
      </c>
      <c r="I10" s="26">
        <v>0</v>
      </c>
      <c r="J10" s="26">
        <v>0</v>
      </c>
      <c r="K10" s="26">
        <v>1</v>
      </c>
      <c r="L10" s="10">
        <v>133921.88</v>
      </c>
      <c r="M10" s="27">
        <f>L10*K10</f>
        <v>133921.88</v>
      </c>
      <c r="N10" s="21">
        <f>M10*1.18</f>
        <v>158027.81839999999</v>
      </c>
      <c r="O10" s="30" t="s">
        <v>36</v>
      </c>
      <c r="P10" s="2"/>
      <c r="Q10" s="2"/>
      <c r="R10" s="2"/>
      <c r="S10" s="2"/>
      <c r="T10" s="2"/>
      <c r="U10" s="2"/>
    </row>
    <row r="11" spans="1:21">
      <c r="A11" s="18"/>
      <c r="B11" s="18"/>
      <c r="C11" s="13"/>
      <c r="D11" s="13"/>
      <c r="E11" s="13"/>
      <c r="F11" s="14"/>
      <c r="G11" s="14"/>
      <c r="H11" s="14"/>
      <c r="I11" s="14"/>
      <c r="J11" s="14"/>
      <c r="K11" s="14"/>
      <c r="L11" s="14"/>
      <c r="M11" s="1">
        <f>SUM(M7:M10)</f>
        <v>3387722.12</v>
      </c>
      <c r="N11" s="22">
        <f>SUM(N7:N10)</f>
        <v>3997512.1015999997</v>
      </c>
      <c r="O11" s="5"/>
      <c r="P11" s="2"/>
      <c r="Q11" s="2"/>
      <c r="R11" s="2"/>
      <c r="S11" s="2"/>
      <c r="T11" s="2"/>
      <c r="U11" s="2"/>
    </row>
    <row r="12" spans="1:21">
      <c r="A12" s="16"/>
      <c r="B12" s="16"/>
      <c r="C12" s="17"/>
      <c r="D12" s="17"/>
      <c r="E12" s="17"/>
      <c r="F12" s="16"/>
      <c r="G12" s="16"/>
      <c r="H12" s="16"/>
      <c r="I12" s="16"/>
      <c r="J12" s="16"/>
      <c r="K12" s="16"/>
      <c r="L12" s="16"/>
      <c r="M12" s="16" t="s">
        <v>24</v>
      </c>
      <c r="N12" s="23">
        <f>N11-M11</f>
        <v>609789.98159999959</v>
      </c>
      <c r="O12" s="5"/>
      <c r="P12" s="2"/>
      <c r="Q12" s="5"/>
      <c r="R12" s="5"/>
      <c r="S12" s="5"/>
      <c r="T12" s="5"/>
      <c r="U12" s="5"/>
    </row>
    <row r="13" spans="1:21">
      <c r="A13" s="61" t="s">
        <v>39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2"/>
      <c r="P13" s="2"/>
      <c r="Q13" s="2"/>
      <c r="R13" s="2"/>
      <c r="S13" s="2"/>
      <c r="T13" s="2"/>
      <c r="U13" s="2"/>
    </row>
    <row r="14" spans="1:21">
      <c r="A14" s="37" t="s">
        <v>25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9"/>
      <c r="P14" s="2"/>
      <c r="Q14" s="2"/>
      <c r="R14" s="2"/>
      <c r="S14" s="2"/>
      <c r="T14" s="2"/>
      <c r="U14" s="2"/>
    </row>
    <row r="15" spans="1:21">
      <c r="A15" s="34" t="s">
        <v>26</v>
      </c>
      <c r="B15" s="34"/>
      <c r="C15" s="34"/>
      <c r="D15" s="50" t="s">
        <v>37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2"/>
      <c r="P15" s="2"/>
      <c r="Q15" s="2"/>
      <c r="R15" s="2"/>
      <c r="S15" s="2"/>
      <c r="T15" s="2"/>
      <c r="U15" s="2"/>
    </row>
    <row r="16" spans="1:21">
      <c r="A16" s="34" t="s">
        <v>27</v>
      </c>
      <c r="B16" s="34"/>
      <c r="C16" s="34"/>
      <c r="D16" s="56" t="s">
        <v>28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8"/>
      <c r="P16" s="5"/>
    </row>
    <row r="17" spans="1:16" ht="66" customHeight="1">
      <c r="A17" s="44" t="s">
        <v>29</v>
      </c>
      <c r="B17" s="44"/>
      <c r="C17" s="44"/>
      <c r="D17" s="45" t="s">
        <v>46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2"/>
    </row>
    <row r="18" spans="1:16">
      <c r="A18" s="40" t="s">
        <v>30</v>
      </c>
      <c r="B18" s="41"/>
      <c r="C18" s="42"/>
      <c r="D18" s="60" t="s">
        <v>38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2"/>
      <c r="P18" s="2"/>
    </row>
    <row r="19" spans="1:16">
      <c r="A19" s="40" t="s">
        <v>31</v>
      </c>
      <c r="B19" s="41"/>
      <c r="C19" s="42"/>
      <c r="D19" s="59" t="s">
        <v>32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2"/>
      <c r="P19" s="2"/>
    </row>
    <row r="20" spans="1:16">
      <c r="A20" s="34" t="s">
        <v>33</v>
      </c>
      <c r="B20" s="34"/>
      <c r="C20" s="34"/>
      <c r="D20" s="53" t="s">
        <v>34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5"/>
      <c r="P20" s="2"/>
    </row>
    <row r="21" spans="1:16">
      <c r="A21" s="33" t="s">
        <v>49</v>
      </c>
      <c r="B21" s="34"/>
      <c r="C21" s="34"/>
      <c r="D21" s="53" t="s">
        <v>34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/>
      <c r="P21" s="2"/>
    </row>
    <row r="22" spans="1:16">
      <c r="A22" s="19"/>
      <c r="B22" s="19"/>
      <c r="C22" s="19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"/>
    </row>
  </sheetData>
  <mergeCells count="28">
    <mergeCell ref="D20:O20"/>
    <mergeCell ref="D18:O18"/>
    <mergeCell ref="C4:C5"/>
    <mergeCell ref="O4:O5"/>
    <mergeCell ref="A13:O13"/>
    <mergeCell ref="A18:C18"/>
    <mergeCell ref="E4:E5"/>
    <mergeCell ref="F4:F5"/>
    <mergeCell ref="G4:K4"/>
    <mergeCell ref="M4:M5"/>
    <mergeCell ref="L4:L5"/>
    <mergeCell ref="A20:C20"/>
    <mergeCell ref="A21:C21"/>
    <mergeCell ref="N4:N5"/>
    <mergeCell ref="A2:O2"/>
    <mergeCell ref="A16:C16"/>
    <mergeCell ref="A15:C15"/>
    <mergeCell ref="A14:O14"/>
    <mergeCell ref="A19:C19"/>
    <mergeCell ref="A4:A5"/>
    <mergeCell ref="A17:C17"/>
    <mergeCell ref="D17:O17"/>
    <mergeCell ref="B4:B5"/>
    <mergeCell ref="D4:D5"/>
    <mergeCell ref="D15:O15"/>
    <mergeCell ref="D21:O21"/>
    <mergeCell ref="D16:O16"/>
    <mergeCell ref="D19:O19"/>
  </mergeCells>
  <pageMargins left="0.70866141732283472" right="0.31496062992125984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2016-03-31T12:03:42Z</dcterms:modified>
</cp:coreProperties>
</file>