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9" i="1"/>
  <c r="M9" s="1"/>
  <c r="M10" s="1"/>
  <c r="M11" s="1"/>
  <c r="B5" i="2" l="1"/>
  <c r="C20" i="1"/>
</calcChain>
</file>

<file path=xl/sharedStrings.xml><?xml version="1.0" encoding="utf-8"?>
<sst xmlns="http://schemas.openxmlformats.org/spreadsheetml/2006/main" count="51" uniqueCount="45">
  <si>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</si>
  <si>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</si>
  <si>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</si>
  <si>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</si>
  <si>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</si>
  <si>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</si>
  <si>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СПЕЦИФИКАЦИЯ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</si>
  <si>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</si>
  <si>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</si>
  <si>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</si>
  <si>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</si>
  <si>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</si>
  <si>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</si>
  <si>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</si>
  <si>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</si>
  <si>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4.2, Developer  (build 122-D7)</t>
  </si>
  <si>
    <t>Query2</t>
  </si>
  <si>
    <t>г.Уфа</t>
  </si>
  <si>
    <t>Поставка устройство УПМК</t>
  </si>
  <si>
    <t>, тел. , эл.почта:</t>
  </si>
  <si>
    <t/>
  </si>
  <si>
    <t>Август 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</si>
  <si>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</si>
  <si>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</si>
  <si>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</si>
  <si>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1.2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</si>
  <si>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</si>
  <si>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</si>
  <si>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</si>
  <si>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ПОСТАВЩИК</t>
  </si>
  <si>
    <t>ПОКУПАТЕЛЬ</t>
  </si>
  <si>
    <t>______________________/___________________/</t>
  </si>
  <si>
    <t>Генеральный директор</t>
  </si>
  <si>
    <t>ПРИЛОЖЕНИЕ № 1</t>
  </si>
  <si>
    <t>Новогодний подарок</t>
  </si>
  <si>
    <t>шт.</t>
  </si>
  <si>
    <t>3400</t>
  </si>
  <si>
    <t>_______________________/Р.Г. Долгоаршинных/</t>
  </si>
  <si>
    <t>Согласно условиям технического задания</t>
  </si>
  <si>
    <t>Eд. изм</t>
  </si>
  <si>
    <t>к договору №________________от _________________2015</t>
  </si>
  <si>
    <t>Транспортировка осуществляется за счет Поставщика</t>
  </si>
  <si>
    <t>до 22.12.2015</t>
  </si>
  <si>
    <t>г.Уфа, ул. Ленина, 32/1</t>
  </si>
  <si>
    <t>Предельная сумма лота составляет: 1 359 987,76   руб. с НДС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</si>
</sst>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2" fillId="0" borderId="4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164" fontId="2" fillId="0" borderId="5" xfId="0" applyNumberFormat="1" applyFont="1" applyBorder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T21"/>
  <sheetViews>
    <sheetView tabSelected="1" zoomScale="77" zoomScaleNormal="77" workbookViewId="0">
      <selection activeCell="R7" sqref="R7"/>
    </sheetView>
  </sheetViews>
  <sheetFormatPr defaultColWidth="8.85546875" defaultRowHeight="15"/>
  <cols>
    <col min="1" max="1" width="0.85546875" style="4" customWidth="1"/>
    <col min="2" max="2" width="8.42578125" style="4" customWidth="1"/>
    <col min="3" max="3" width="19.5703125" style="4" customWidth="1"/>
    <col min="4" max="4" width="25.5703125" style="4" customWidth="1"/>
    <col min="5" max="5" width="6.140625" style="4" customWidth="1"/>
    <col min="6" max="9" width="6.85546875" style="4" customWidth="1"/>
    <col min="10" max="10" width="8.85546875" style="4"/>
    <col min="11" max="11" width="18.140625" style="4" customWidth="1"/>
    <col min="12" max="12" width="15.42578125" style="4" customWidth="1"/>
    <col min="13" max="13" width="15.5703125" style="4" customWidth="1"/>
    <col min="14" max="14" width="20.7109375" style="4" customWidth="1"/>
    <col min="15" max="15" width="3.28515625" style="4" customWidth="1"/>
    <col min="16" max="24" width="8.85546875" style="4"/>
    <col min="25" max="28" width="9.140625" style="4" customWidth="1"/>
    <col min="29" max="16384" width="8.85546875" style="4"/>
  </cols>
  <sheetData>
    <row r="1" spans="2:20">
      <c r="M1" s="27"/>
      <c r="N1" s="28" t="s">
        <v>33</v>
      </c>
    </row>
    <row r="2" spans="2:20" ht="14.45" customHeight="1">
      <c r="L2" s="27" t="s">
        <v>40</v>
      </c>
      <c r="M2" s="27"/>
      <c r="N2" s="27"/>
      <c r="O2" s="27"/>
      <c r="P2" s="27"/>
    </row>
    <row r="3" spans="2:20" ht="19.899999999999999" customHeight="1">
      <c r="M3" s="27"/>
      <c r="N3" s="27"/>
    </row>
    <row r="4" spans="2:20">
      <c r="B4" s="30" t="s">
        <v>6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2:20">
      <c r="C5" s="5"/>
      <c r="D5" s="6"/>
      <c r="F5" s="6"/>
      <c r="N5" s="7"/>
      <c r="O5" s="8"/>
    </row>
    <row r="6" spans="2:20" ht="13.9" customHeight="1">
      <c r="B6" s="31" t="s">
        <v>0</v>
      </c>
      <c r="C6" s="31" t="s">
        <v>7</v>
      </c>
      <c r="D6" s="31" t="s">
        <v>1</v>
      </c>
      <c r="E6" s="31" t="s">
        <v>39</v>
      </c>
      <c r="F6" s="33" t="s">
        <v>8</v>
      </c>
      <c r="G6" s="33"/>
      <c r="H6" s="33"/>
      <c r="I6" s="33"/>
      <c r="J6" s="33"/>
      <c r="K6" s="36" t="s">
        <v>26</v>
      </c>
      <c r="L6" s="34" t="s">
        <v>27</v>
      </c>
      <c r="M6" s="32" t="s">
        <v>28</v>
      </c>
      <c r="N6" s="31" t="s">
        <v>2</v>
      </c>
      <c r="O6" s="8"/>
    </row>
    <row r="7" spans="2:20" s="9" customFormat="1" ht="87" customHeight="1">
      <c r="B7" s="31"/>
      <c r="C7" s="31"/>
      <c r="D7" s="31"/>
      <c r="E7" s="31"/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37"/>
      <c r="L7" s="35"/>
      <c r="M7" s="32"/>
      <c r="N7" s="31"/>
    </row>
    <row r="8" spans="2:20">
      <c r="B8" s="10">
        <v>1</v>
      </c>
      <c r="C8" s="10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</row>
    <row r="9" spans="2:20" ht="34.9" customHeight="1">
      <c r="B9" s="11">
        <v>1</v>
      </c>
      <c r="C9" s="12" t="s">
        <v>34</v>
      </c>
      <c r="D9" s="12" t="s">
        <v>38</v>
      </c>
      <c r="E9" s="13" t="s">
        <v>35</v>
      </c>
      <c r="F9" s="14">
        <v>0</v>
      </c>
      <c r="G9" s="14">
        <v>0</v>
      </c>
      <c r="H9" s="14">
        <v>0</v>
      </c>
      <c r="I9" s="15" t="s">
        <v>36</v>
      </c>
      <c r="J9" s="15" t="s">
        <v>36</v>
      </c>
      <c r="K9" s="16">
        <v>338.98</v>
      </c>
      <c r="L9" s="16">
        <f>K9*J9</f>
        <v>1152532</v>
      </c>
      <c r="M9" s="16">
        <f>L9*1.18</f>
        <v>1359987.76</v>
      </c>
      <c r="N9" s="12" t="s">
        <v>43</v>
      </c>
    </row>
    <row r="10" spans="2:20">
      <c r="B10" s="17"/>
      <c r="C10" s="19"/>
      <c r="D10" s="19"/>
      <c r="E10" s="18"/>
      <c r="F10" s="18"/>
      <c r="G10" s="18"/>
      <c r="H10" s="18"/>
      <c r="I10" s="18"/>
      <c r="J10" s="18"/>
      <c r="K10" s="20"/>
      <c r="L10" s="21"/>
      <c r="M10" s="16">
        <f>M9</f>
        <v>1359987.76</v>
      </c>
      <c r="N10" s="22"/>
    </row>
    <row r="11" spans="2:20">
      <c r="B11" s="23"/>
      <c r="C11" s="24"/>
      <c r="D11" s="24"/>
      <c r="E11" s="23"/>
      <c r="F11" s="23"/>
      <c r="G11" s="23"/>
      <c r="H11" s="23"/>
      <c r="I11" s="23"/>
      <c r="J11" s="23"/>
      <c r="K11" s="23"/>
      <c r="L11" s="23" t="s">
        <v>14</v>
      </c>
      <c r="M11" s="25">
        <f>M10-L9</f>
        <v>207455.76</v>
      </c>
      <c r="N11" s="26"/>
    </row>
    <row r="12" spans="2:20">
      <c r="B12" s="44" t="s">
        <v>44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2:20">
      <c r="B13" s="44" t="s">
        <v>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</row>
    <row r="14" spans="2:20">
      <c r="B14" s="33" t="s">
        <v>4</v>
      </c>
      <c r="C14" s="33"/>
      <c r="D14" s="40" t="s">
        <v>42</v>
      </c>
      <c r="E14" s="40"/>
      <c r="F14" s="40"/>
      <c r="G14" s="40"/>
      <c r="H14" s="40"/>
      <c r="I14" s="40"/>
      <c r="J14" s="40"/>
      <c r="K14" s="40"/>
      <c r="L14" s="40"/>
      <c r="M14" s="40"/>
      <c r="N14" s="41"/>
    </row>
    <row r="15" spans="2:20" ht="18.600000000000001" customHeight="1">
      <c r="B15" s="33" t="s">
        <v>5</v>
      </c>
      <c r="C15" s="33"/>
      <c r="D15" s="42" t="s">
        <v>41</v>
      </c>
      <c r="E15" s="42"/>
      <c r="F15" s="42"/>
      <c r="G15" s="42"/>
      <c r="H15" s="42"/>
      <c r="I15" s="42"/>
      <c r="J15" s="42"/>
      <c r="K15" s="42"/>
      <c r="L15" s="42"/>
      <c r="M15" s="42"/>
      <c r="N15" s="43"/>
      <c r="O15" s="24"/>
      <c r="P15" s="24"/>
      <c r="Q15" s="24"/>
      <c r="R15" s="24"/>
      <c r="S15" s="24"/>
      <c r="T15" s="24"/>
    </row>
    <row r="16" spans="2:20" ht="18" customHeight="1">
      <c r="C16" s="8"/>
    </row>
    <row r="17" spans="2:11">
      <c r="C17" s="8"/>
    </row>
    <row r="18" spans="2:11" s="6" customFormat="1" ht="14.25">
      <c r="B18" s="39" t="s">
        <v>29</v>
      </c>
      <c r="C18" s="39"/>
      <c r="F18" s="39" t="s">
        <v>30</v>
      </c>
      <c r="G18" s="39"/>
      <c r="H18" s="39"/>
      <c r="I18" s="39"/>
    </row>
    <row r="19" spans="2:11" s="6" customFormat="1">
      <c r="B19" s="5"/>
      <c r="C19" s="5"/>
      <c r="F19" s="38" t="s">
        <v>32</v>
      </c>
      <c r="G19" s="38"/>
      <c r="H19" s="38"/>
      <c r="I19" s="38"/>
      <c r="J19" s="38"/>
    </row>
    <row r="20" spans="2:11">
      <c r="C20" s="8" t="str">
        <f>Query2_USERE</f>
        <v/>
      </c>
    </row>
    <row r="21" spans="2:11">
      <c r="B21" s="38" t="s">
        <v>31</v>
      </c>
      <c r="C21" s="38"/>
      <c r="F21" s="38" t="s">
        <v>37</v>
      </c>
      <c r="G21" s="38"/>
      <c r="H21" s="38"/>
      <c r="I21" s="38"/>
      <c r="J21" s="38"/>
      <c r="K21" s="38"/>
    </row>
  </sheetData>
  <mergeCells count="21">
    <mergeCell ref="D14:N14"/>
    <mergeCell ref="D15:N15"/>
    <mergeCell ref="B12:N12"/>
    <mergeCell ref="B14:C14"/>
    <mergeCell ref="B13:N13"/>
    <mergeCell ref="B15:C15"/>
    <mergeCell ref="B21:C21"/>
    <mergeCell ref="F19:J19"/>
    <mergeCell ref="B18:C18"/>
    <mergeCell ref="F18:I18"/>
    <mergeCell ref="F21:K21"/>
    <mergeCell ref="B4:N4"/>
    <mergeCell ref="B6:B7"/>
    <mergeCell ref="C6:C7"/>
    <mergeCell ref="M6:M7"/>
    <mergeCell ref="N6:N7"/>
    <mergeCell ref="D6:D7"/>
    <mergeCell ref="E6:E7"/>
    <mergeCell ref="F6:J6"/>
    <mergeCell ref="L6:L7"/>
    <mergeCell ref="K6:K7"/>
  </mergeCells>
  <pageMargins left="0.78740157480314965" right="0.39370078740157483" top="0.78740157480314965" bottom="0.39370078740157483" header="0.31496062992125984" footer="0.31496062992125984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" t="s">
        <v>15</v>
      </c>
      <c r="B5" t="e">
        <f>XLR_ERRNAME</f>
        <v>#NAME?</v>
      </c>
    </row>
    <row r="6" spans="1:19">
      <c r="A6" t="s">
        <v>16</v>
      </c>
      <c r="B6">
        <v>7802</v>
      </c>
      <c r="C6" s="3" t="s">
        <v>17</v>
      </c>
      <c r="D6">
        <v>5900</v>
      </c>
      <c r="E6" s="3" t="s">
        <v>18</v>
      </c>
      <c r="F6" s="3" t="s">
        <v>19</v>
      </c>
      <c r="G6" s="3" t="s">
        <v>20</v>
      </c>
      <c r="H6" s="3" t="s">
        <v>20</v>
      </c>
      <c r="I6" s="3" t="s">
        <v>20</v>
      </c>
      <c r="J6" s="3" t="s">
        <v>18</v>
      </c>
      <c r="K6" s="3" t="s">
        <v>21</v>
      </c>
      <c r="L6" s="3" t="s">
        <v>22</v>
      </c>
      <c r="M6" s="3" t="s">
        <v>23</v>
      </c>
      <c r="N6" s="3" t="s">
        <v>20</v>
      </c>
      <c r="O6">
        <v>1655</v>
      </c>
      <c r="P6" s="3" t="s">
        <v>24</v>
      </c>
      <c r="Q6">
        <v>0</v>
      </c>
      <c r="R6" s="3" t="s">
        <v>20</v>
      </c>
      <c r="S6" s="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Фаррахова Эльвера Римовна</cp:lastModifiedBy>
  <cp:lastPrinted>2015-12-02T10:19:25Z</cp:lastPrinted>
  <dcterms:created xsi:type="dcterms:W3CDTF">2013-12-19T08:11:42Z</dcterms:created>
  <dcterms:modified xsi:type="dcterms:W3CDTF">2015-12-02T10:45:51Z</dcterms:modified>
</cp:coreProperties>
</file>