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calcPr calcId="124519" refMode="R1C1"/>
</workbook>
</file>

<file path=xl/calcChain.xml><?xml version="1.0" encoding="utf-8"?>
<calcChain xmlns="http://schemas.openxmlformats.org/spreadsheetml/2006/main">
  <c r="J51" i="6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0" l="1"/>
  <c r="J11"/>
  <c r="J12"/>
  <c r="J13"/>
  <c r="J14"/>
  <c r="J15"/>
  <c r="J16"/>
  <c r="J52" l="1"/>
  <c r="I10"/>
  <c r="I11"/>
  <c r="I12"/>
  <c r="I13"/>
  <c r="I14"/>
  <c r="I15"/>
  <c r="I16"/>
</calcChain>
</file>

<file path=xl/sharedStrings.xml><?xml version="1.0" encoding="utf-8"?>
<sst xmlns="http://schemas.openxmlformats.org/spreadsheetml/2006/main" count="200" uniqueCount="111">
  <si>
    <t>№ п/п</t>
  </si>
  <si>
    <t>Ед. изм.</t>
  </si>
  <si>
    <t>Всего:</t>
  </si>
  <si>
    <t>ПОСТАВЩИК</t>
  </si>
  <si>
    <t xml:space="preserve">    </t>
  </si>
  <si>
    <t>м.п.</t>
  </si>
  <si>
    <t>____________________ /_____________/</t>
  </si>
  <si>
    <t>____________________ /__________________/</t>
  </si>
  <si>
    <t>Производитель</t>
  </si>
  <si>
    <t>Количество, в единицах измерения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</si>
  <si>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</si>
  <si>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</si>
  <si>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</si>
  <si>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</si>
  <si>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</si>
  <si>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</si>
  <si>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>(ОГРН _________)</t>
  </si>
  <si>
    <t>ПАО «Башинформсвязь»</t>
  </si>
  <si>
    <t>Cisco Systems</t>
  </si>
  <si>
    <t>шт.</t>
  </si>
  <si>
    <t>CON-SNT-V6506E72</t>
  </si>
  <si>
    <t>CON-SNT-M36X24FS</t>
  </si>
  <si>
    <t>CON-SNT-EST4TGB</t>
  </si>
  <si>
    <t>CON-SNT-R7203CXL</t>
  </si>
  <si>
    <t>CON-SNT-R7203CGE</t>
  </si>
  <si>
    <t>CON-SNT-A9K8TL</t>
  </si>
  <si>
    <t>CON-SNT-RSP440TR</t>
  </si>
  <si>
    <r>
      <t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______________________________</t>
    </r>
    <r>
      <rPr>
        <b/>
        <u/>
        <sz val="12"/>
        <rFont val="Times New Roman"/>
        <family val="1"/>
        <charset val="204"/>
      </rPr>
      <t xml:space="preserve"> __________ __________ __</t>
    </r>
    <r>
      <rPr>
        <b/>
        <sz val="12"/>
        <rFont val="Times New Roman"/>
        <family val="1"/>
        <charset val="204"/>
      </rPr>
      <t xml:space="preserve">________, действующего на основании ______________________________, с другой стороны,
совместно именуемые «Стороны», заключили настоящее Приложение № 1 к Договору на поставку товара от __.__.____ г. № _________ (далее – «Договор») о нижеследующем:
</t>
    </r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</si>
  <si>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</si>
  <si>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« ____ » ___________________  2016 года</t>
  </si>
  <si>
    <t xml:space="preserve">  « ____ » ______________________  2016 года</t>
  </si>
  <si>
    <t>Место доставки: Республика Башкортостан,  г. Уфа, ул. Ленина, 30</t>
  </si>
  <si>
    <t>Сертификат технической поддержки SMARTNET 8X5XNBD VS-C6506E-S720-10G</t>
  </si>
  <si>
    <t>Сертификат технической поддержки SMARTNET 8X5XNBD ME3600X Ethernet Access Switch 24 GE SFP</t>
  </si>
  <si>
    <t>Сертификат технической поддержки SMARTNET 8X5XNBD ES+ Low Queue 4 port 10GE - 3CXL</t>
  </si>
  <si>
    <t>Сертификат технической поддержки SMARTNET 8X5XNBD Cisco 7600 Route Swi</t>
  </si>
  <si>
    <t>Сертификат технической поддержки SMARTNET 8X5XNBD 8-Port 10GE Low Queue</t>
  </si>
  <si>
    <t>Сертификат технической поддержки SMARTNET 8X5XNBD ASR9K Route Switch Processor with 440G</t>
  </si>
  <si>
    <t>CON-SNT-ASR-901DS</t>
  </si>
  <si>
    <t>Сертификат технической поддержки SMARTNET 8X5XNBD ASR 9010 DC Chassis</t>
  </si>
  <si>
    <t>CON-SNT-A9K8T4B</t>
  </si>
  <si>
    <t>Сертификат технической поддержки SMARTNET 8X5XNBD 8-Port 10GE DX Line</t>
  </si>
  <si>
    <t>CON-SNT-A1004SB</t>
  </si>
  <si>
    <t>Сертификат технической поддержки SMARTNET 8X5XNBD Cisco ASR1004 Chassis</t>
  </si>
  <si>
    <t>CON-SNT-ASRRP2</t>
  </si>
  <si>
    <t>Сертификат технической поддержки SMARTNET 8X5XNBD ASR1000 RP2</t>
  </si>
  <si>
    <t>CON-SNT-SIP40SB</t>
  </si>
  <si>
    <t>Сертификат технической поддержки SMARTNET 8X5XNBD Cisco ASR1000 SPA Interface Processor 40</t>
  </si>
  <si>
    <t>CON-SNT-A1ESP20</t>
  </si>
  <si>
    <t>Сертификат технической поддержки SMARTNET 8X5XNBD Cisco ASR1000-ESP20</t>
  </si>
  <si>
    <t>CON-SNT-ASIP10SB</t>
  </si>
  <si>
    <t>Сертификат технической поддержки SMARTNET 8X5XNBD Cisco ASR1000-SIP10-SB</t>
  </si>
  <si>
    <t>CON-SNT-ASR1000E</t>
  </si>
  <si>
    <t>Сертификат технической поддержки SMARTNET 8X5XNBD Cisco ASR1000 Embedded Services Processor</t>
  </si>
  <si>
    <t>CON-SNT-A9KRSP4G</t>
  </si>
  <si>
    <t>Сертификат технической поддержки SMARTNET 8X5XNBD Route Switch Processor 4G Memory</t>
  </si>
  <si>
    <t>CON-SNT-C5548PB</t>
  </si>
  <si>
    <t>Сертификат технической поддержки SMARTNET 8X5XNBD Nexus 5548P in N5548P-N2K Bundle</t>
  </si>
  <si>
    <t>CON-SNT-1XGLV2E</t>
  </si>
  <si>
    <t>Сертификат технической поддержки SMARTNET 8X5XNBD Cisco 1-Port 10GE LAN-PHY Shared Port Ad</t>
  </si>
  <si>
    <t>CON-SNT-ASR9006D</t>
  </si>
  <si>
    <t>Сертификат технической поддержки SMARTNET 8X5XNBD ASR 9006 DC Chassis</t>
  </si>
  <si>
    <t>CON-SNT-7606RCP</t>
  </si>
  <si>
    <t>Сертификат технической поддержки SMARTNET 8X5XNBD 7606S Chassis,6-slot,RSP720-3C,PS</t>
  </si>
  <si>
    <t>CON-SNT-7609SRCP</t>
  </si>
  <si>
    <t>Сертификат технической поддержки SMARTNET 8X5XNBD Cisco 7609S Chassis</t>
  </si>
  <si>
    <t>CON-SNT-7604RSCP</t>
  </si>
  <si>
    <t>Сертификат технической поддержки SMARTNET 8X5XNBD Cisco 7604 Chassis</t>
  </si>
  <si>
    <t>CON-SNT-ECTXK9</t>
  </si>
  <si>
    <t>Сертификат технической поддержки SMARTNET 8X5XNBD SVC 15310E-CTX-K9</t>
  </si>
  <si>
    <t>CON-SNT-15454ETK</t>
  </si>
  <si>
    <t xml:space="preserve">Сертификат технической поддержки SMARTNET 8X5XNBD Timing,Comm,Control 3,15454E chassis  </t>
  </si>
  <si>
    <t>CON-SNT-TCC2PK9</t>
  </si>
  <si>
    <t>Сертификат технической поддержки SMARTNET 8X5XNBD Timing Communications Control 2 Plus,Ite</t>
  </si>
  <si>
    <t>CON-SNT-15454O</t>
  </si>
  <si>
    <t>Сертификат технической поддержки SMARTNET 8x5xNBD Svc, 15454 Service Channel Module</t>
  </si>
  <si>
    <t>CON-SNT-15454OPB</t>
  </si>
  <si>
    <t>Сертификат технической поддержки SMARTNET 8x5xNBD Svc, 15454 Pre-Amp/Booster Mod</t>
  </si>
  <si>
    <t>CON-SNT-15454OT</t>
  </si>
  <si>
    <t>Сертификат технической поддержки SMARTNET 8X5XNBD 4 X OTN 10G MR TRANS</t>
  </si>
  <si>
    <t>CON-SNT-15454SM3</t>
  </si>
  <si>
    <t>Сертификат технической поддержки SMARTNET 8X5XNBD SM ROADM 2-PRE-AMP-BST 100GHZ-CBAND</t>
  </si>
  <si>
    <t>CON-SNT-15454SM2</t>
  </si>
  <si>
    <t>CON-SNT-1545SMR2</t>
  </si>
  <si>
    <t>Сертификат технической поддержки SMARTNET 8X5XNBD 40Chs Single Module</t>
  </si>
  <si>
    <t>CON-SNT-15454M6S</t>
  </si>
  <si>
    <t>Сертификат технической поддержки SMARTNET 8X5XNBD 6 svc slot MSTP shelf,incl M-SHIPKIT</t>
  </si>
  <si>
    <t>CON-SNT-15454CK9</t>
  </si>
  <si>
    <t>Сертификат технической поддержки SMARTNET 8X5XNBD Transport Node Controller for M2</t>
  </si>
  <si>
    <t>CON-SNT-MTNCEK9</t>
  </si>
  <si>
    <t>Сертификат технической поддержки SMARTnet 8 x 5 x NBD for 15454-M-TNCE-K9, 15454-M-TNCE-K9=</t>
  </si>
  <si>
    <t>CON-SNT-1551510</t>
  </si>
  <si>
    <t>Сертификат технической поддержки SMARTNET 8X5XNBD SFP - OC3/STM1 CWDM</t>
  </si>
  <si>
    <t>CON-SNT-15454M11</t>
  </si>
  <si>
    <t xml:space="preserve">Сертификат технической поддержки SMARTNET 8X5XNBD 100G OTU-4 ITU-T CP-DQPSK Full C Band </t>
  </si>
  <si>
    <t>CON-SNT-15454M12</t>
  </si>
  <si>
    <t>Сертификат технической поддержки SMARTNET 8X5XNBD 10x10G Multi rate Client Line Card</t>
  </si>
  <si>
    <t>CON-SNT-ONSCXP1</t>
  </si>
  <si>
    <t>Сертификат технической поддержки SMARTNET 8X5XNBD CXP - 100GBASE-SR -</t>
  </si>
  <si>
    <t>CON-SNT-CFP10003</t>
  </si>
  <si>
    <t>Сертификат технической поддержки SMARTNET 8X5XNBD 100GBASE-SR10 CFP</t>
  </si>
  <si>
    <t>CON-SNT-A9K2X1GE</t>
  </si>
  <si>
    <t>Сертификат технической поддержки 8X5XNBD -port 100GE, Packet Transprt OptimizedLC</t>
  </si>
  <si>
    <t>дата начала оказания технической поддержки п/п 26-42 : с 01.10.2016 на 12 мес.</t>
  </si>
  <si>
    <t xml:space="preserve">Дата поставки сертификатов технической поддержки: до 01.05.2016 г. </t>
  </si>
  <si>
    <t>дата начала оказания технической поддержки п/п 1-25 : с 01.05.2016 на 12 мес.</t>
  </si>
  <si>
    <t>Сумма с НДС, руб.</t>
  </si>
  <si>
    <t>Сумма без НДС, руб.</t>
  </si>
  <si>
    <t>Цена за единицу измерения,  с НДС, руб.</t>
  </si>
  <si>
    <t>Цена за единицу измерения,  без НДС, руб.</t>
  </si>
  <si>
    <r>
      <t xml:space="preserve">                                            к Договору от __.__.</t>
    </r>
    <r>
      <rPr>
        <b/>
        <i/>
        <u/>
        <sz val="12"/>
        <rFont val="Times New Roman"/>
        <family val="1"/>
        <charset val="204"/>
      </rPr>
      <t>2016</t>
    </r>
    <r>
      <rPr>
        <b/>
        <i/>
        <sz val="12"/>
        <rFont val="Times New Roman"/>
        <family val="1"/>
        <charset val="204"/>
      </rPr>
      <t xml:space="preserve"> г. № __________</t>
    </r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</si>
</sst>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</cellStyleXfs>
  <cellXfs count="93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2" fillId="0" borderId="3" xfId="6" applyFont="1" applyFill="1" applyBorder="1"/>
    <xf numFmtId="0" fontId="2" fillId="0" borderId="3" xfId="6" applyFont="1" applyFill="1" applyBorder="1" applyAlignment="1">
      <alignment wrapText="1"/>
    </xf>
    <xf numFmtId="0" fontId="2" fillId="0" borderId="3" xfId="6" applyFont="1" applyFill="1" applyBorder="1" applyAlignment="1">
      <alignment horizontal="center"/>
    </xf>
    <xf numFmtId="0" fontId="2" fillId="0" borderId="1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6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6" applyFont="1" applyFill="1" applyBorder="1" applyAlignment="1">
      <alignment wrapText="1"/>
    </xf>
    <xf numFmtId="0" fontId="2" fillId="0" borderId="1" xfId="6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0" fontId="2" fillId="0" borderId="4" xfId="6" applyFont="1" applyFill="1" applyBorder="1"/>
    <xf numFmtId="0" fontId="2" fillId="0" borderId="4" xfId="6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vertical="center" wrapText="1"/>
    </xf>
    <xf numFmtId="0" fontId="2" fillId="0" borderId="4" xfId="2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0" fontId="2" fillId="0" borderId="3" xfId="6" applyFont="1" applyFill="1" applyBorder="1" applyAlignment="1">
      <alignment horizontal="center" vertical="center"/>
    </xf>
    <xf numFmtId="0" fontId="2" fillId="0" borderId="3" xfId="6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0" fontId="2" fillId="0" borderId="4" xfId="6" applyFont="1" applyFill="1" applyBorder="1" applyAlignment="1">
      <alignment wrapText="1"/>
    </xf>
    <xf numFmtId="0" fontId="2" fillId="0" borderId="4" xfId="6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3" xfId="1" applyFont="1" applyFill="1" applyBorder="1" applyAlignment="1">
      <alignment horizontal="left" vertical="center" wrapText="1" shrinkToFit="1"/>
    </xf>
    <xf numFmtId="0" fontId="2" fillId="0" borderId="3" xfId="3" applyFont="1" applyFill="1" applyBorder="1" applyAlignment="1">
      <alignment horizontal="left" vertical="center" wrapText="1" shrinkToFit="1"/>
    </xf>
    <xf numFmtId="0" fontId="2" fillId="0" borderId="3" xfId="4" applyFont="1" applyFill="1" applyBorder="1" applyAlignment="1">
      <alignment horizontal="center" vertical="center" wrapText="1" shrinkToFit="1"/>
    </xf>
    <xf numFmtId="0" fontId="2" fillId="0" borderId="3" xfId="2" applyFont="1" applyFill="1" applyBorder="1"/>
    <xf numFmtId="0" fontId="2" fillId="0" borderId="3" xfId="2" applyFont="1" applyFill="1" applyBorder="1" applyAlignment="1">
      <alignment wrapText="1"/>
    </xf>
    <xf numFmtId="0" fontId="2" fillId="0" borderId="3" xfId="5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shrinkToFi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 shrinkToFit="1"/>
    </xf>
    <xf numFmtId="4" fontId="18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/>
    </xf>
    <xf numFmtId="4" fontId="18" fillId="0" borderId="1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wrapText="1"/>
    </xf>
    <xf numFmtId="4" fontId="2" fillId="0" borderId="13" xfId="0" applyNumberFormat="1" applyFont="1" applyFill="1" applyBorder="1" applyAlignment="1">
      <alignment vertical="center" wrapText="1"/>
    </xf>
    <xf numFmtId="4" fontId="18" fillId="0" borderId="4" xfId="0" applyNumberFormat="1" applyFont="1" applyFill="1" applyBorder="1" applyAlignment="1">
      <alignment vertical="center"/>
    </xf>
    <xf numFmtId="0" fontId="2" fillId="0" borderId="13" xfId="3" applyFont="1" applyFill="1" applyBorder="1" applyAlignment="1">
      <alignment horizontal="left" vertical="center" wrapText="1" shrinkToFit="1"/>
    </xf>
    <xf numFmtId="0" fontId="2" fillId="0" borderId="13" xfId="4" applyFont="1" applyFill="1" applyBorder="1" applyAlignment="1">
      <alignment horizontal="center" vertical="center" wrapText="1" shrinkToFit="1"/>
    </xf>
    <xf numFmtId="0" fontId="2" fillId="0" borderId="13" xfId="1" applyFont="1" applyFill="1" applyBorder="1" applyAlignment="1">
      <alignment vertical="center" wrapText="1" shrinkToFit="1"/>
    </xf>
    <xf numFmtId="0" fontId="2" fillId="0" borderId="17" xfId="0" applyFont="1" applyFill="1" applyBorder="1" applyAlignment="1">
      <alignment wrapText="1"/>
    </xf>
    <xf numFmtId="0" fontId="2" fillId="0" borderId="18" xfId="0" applyFont="1" applyFill="1" applyBorder="1" applyAlignment="1">
      <alignment vertical="center" wrapText="1" shrinkToFit="1"/>
    </xf>
    <xf numFmtId="0" fontId="2" fillId="0" borderId="18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right" vertical="center"/>
    </xf>
    <xf numFmtId="4" fontId="2" fillId="0" borderId="18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4" fontId="8" fillId="0" borderId="12" xfId="0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</cellXfs>
  <cellStyles count="7">
    <cellStyle name="Normal_UKT_10G_BoM_ALB v4.0" xfId="2"/>
    <cellStyle name="Обычный" xfId="0" builtinId="0"/>
    <cellStyle name="Обычный 11" xfId="5"/>
    <cellStyle name="Обычный 16" xfId="1"/>
    <cellStyle name="Обычный 17" xfId="3"/>
    <cellStyle name="Обычный 18" xfId="4"/>
    <cellStyle name="Обычный 6" xfId="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showZeros="0" tabSelected="1" zoomScale="70" zoomScaleNormal="70" workbookViewId="0">
      <selection activeCell="A5" sqref="A5:K5"/>
    </sheetView>
  </sheetViews>
  <sheetFormatPr defaultRowHeight="12.75"/>
  <cols>
    <col min="1" max="1" width="4.85546875" style="1" customWidth="1"/>
    <col min="2" max="2" width="21.85546875" style="1" customWidth="1"/>
    <col min="3" max="3" width="15.7109375" style="1" customWidth="1"/>
    <col min="4" max="4" width="64.7109375" style="1" customWidth="1"/>
    <col min="5" max="5" width="8" style="1" customWidth="1"/>
    <col min="6" max="6" width="13.42578125" style="1" customWidth="1"/>
    <col min="7" max="7" width="15.28515625" style="1" customWidth="1"/>
    <col min="8" max="8" width="17.85546875" style="1" customWidth="1"/>
    <col min="9" max="9" width="18.140625" style="1" customWidth="1"/>
    <col min="10" max="10" width="17.5703125" style="1" customWidth="1"/>
    <col min="11" max="11" width="14.85546875" style="1" customWidth="1"/>
    <col min="12" max="12" width="18" style="1" customWidth="1"/>
    <col min="13" max="13" width="17.7109375" style="1" customWidth="1"/>
    <col min="14" max="14" width="12.140625" style="1" bestFit="1" customWidth="1"/>
    <col min="15" max="16" width="9.140625" style="1"/>
    <col min="17" max="17" width="12.140625" style="1" bestFit="1" customWidth="1"/>
    <col min="18" max="16384" width="9.140625" style="1"/>
  </cols>
  <sheetData>
    <row r="1" spans="1:12" ht="35.25" customHeight="1">
      <c r="J1" s="85" t="s">
        <v>15</v>
      </c>
      <c r="K1" s="85"/>
    </row>
    <row r="2" spans="1:12" ht="34.5" customHeight="1">
      <c r="F2" s="12"/>
      <c r="G2" s="12"/>
      <c r="H2" s="85" t="s">
        <v>110</v>
      </c>
      <c r="I2" s="85"/>
      <c r="J2" s="85"/>
      <c r="K2" s="85"/>
    </row>
    <row r="3" spans="1:12" ht="18" customHeight="1">
      <c r="D3" s="13"/>
      <c r="E3" s="13"/>
      <c r="J3" s="76"/>
      <c r="K3" s="14"/>
    </row>
    <row r="4" spans="1:12" ht="20.25" customHeight="1">
      <c r="A4" s="86" t="s">
        <v>12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15"/>
    </row>
    <row r="5" spans="1:12" ht="103.5" customHeight="1">
      <c r="A5" s="78" t="s">
        <v>27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15"/>
    </row>
    <row r="6" spans="1:12" ht="20.25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5" customHeight="1">
      <c r="A7" s="89" t="s">
        <v>0</v>
      </c>
      <c r="B7" s="91" t="s">
        <v>11</v>
      </c>
      <c r="C7" s="79" t="s">
        <v>8</v>
      </c>
      <c r="D7" s="79" t="s">
        <v>14</v>
      </c>
      <c r="E7" s="79" t="s">
        <v>1</v>
      </c>
      <c r="F7" s="79" t="s">
        <v>9</v>
      </c>
      <c r="G7" s="87" t="s">
        <v>13</v>
      </c>
      <c r="H7" s="79" t="s">
        <v>109</v>
      </c>
      <c r="I7" s="79" t="s">
        <v>108</v>
      </c>
      <c r="J7" s="79" t="s">
        <v>107</v>
      </c>
      <c r="K7" s="79" t="s">
        <v>106</v>
      </c>
    </row>
    <row r="8" spans="1:12" ht="13.15" customHeight="1">
      <c r="A8" s="90"/>
      <c r="B8" s="92"/>
      <c r="C8" s="80"/>
      <c r="D8" s="80"/>
      <c r="E8" s="80"/>
      <c r="F8" s="80"/>
      <c r="G8" s="88"/>
      <c r="H8" s="80"/>
      <c r="I8" s="80"/>
      <c r="J8" s="80"/>
      <c r="K8" s="80"/>
    </row>
    <row r="9" spans="1:12" ht="59.25" customHeight="1" thickBot="1">
      <c r="A9" s="90"/>
      <c r="B9" s="92"/>
      <c r="C9" s="80"/>
      <c r="D9" s="80"/>
      <c r="E9" s="80"/>
      <c r="F9" s="80"/>
      <c r="G9" s="88"/>
      <c r="H9" s="80"/>
      <c r="I9" s="80"/>
      <c r="J9" s="80"/>
      <c r="K9" s="80"/>
    </row>
    <row r="10" spans="1:12" ht="25.5">
      <c r="A10" s="23">
        <v>1</v>
      </c>
      <c r="B10" s="24" t="s">
        <v>20</v>
      </c>
      <c r="C10" s="25" t="s">
        <v>18</v>
      </c>
      <c r="D10" s="26" t="s">
        <v>32</v>
      </c>
      <c r="E10" s="25" t="s">
        <v>19</v>
      </c>
      <c r="F10" s="27">
        <v>2</v>
      </c>
      <c r="G10" s="25"/>
      <c r="H10" s="56">
        <v>221134.85436893202</v>
      </c>
      <c r="I10" s="28">
        <f t="shared" ref="I10:I16" si="0">H10*1.18</f>
        <v>260939.12815533977</v>
      </c>
      <c r="J10" s="28">
        <f>F10*H10</f>
        <v>442269.70873786404</v>
      </c>
      <c r="K10" s="29"/>
    </row>
    <row r="11" spans="1:12" ht="25.5">
      <c r="A11" s="57">
        <v>2</v>
      </c>
      <c r="B11" s="16" t="s">
        <v>21</v>
      </c>
      <c r="C11" s="34" t="s">
        <v>18</v>
      </c>
      <c r="D11" s="17" t="s">
        <v>33</v>
      </c>
      <c r="E11" s="34" t="s">
        <v>19</v>
      </c>
      <c r="F11" s="18">
        <v>3</v>
      </c>
      <c r="G11" s="34"/>
      <c r="H11" s="54">
        <v>33588.37378640777</v>
      </c>
      <c r="I11" s="21">
        <f t="shared" si="0"/>
        <v>39634.281067961165</v>
      </c>
      <c r="J11" s="21">
        <f t="shared" ref="J11:J16" si="1">F11*H11</f>
        <v>100765.12135922331</v>
      </c>
      <c r="K11" s="35"/>
    </row>
    <row r="12" spans="1:12" ht="25.5">
      <c r="A12" s="57">
        <v>3</v>
      </c>
      <c r="B12" s="16" t="s">
        <v>22</v>
      </c>
      <c r="C12" s="34" t="s">
        <v>18</v>
      </c>
      <c r="D12" s="17" t="s">
        <v>34</v>
      </c>
      <c r="E12" s="34" t="s">
        <v>19</v>
      </c>
      <c r="F12" s="18">
        <v>3</v>
      </c>
      <c r="G12" s="34"/>
      <c r="H12" s="54">
        <v>78729.894822006463</v>
      </c>
      <c r="I12" s="21">
        <f t="shared" si="0"/>
        <v>92901.275889967626</v>
      </c>
      <c r="J12" s="21">
        <f t="shared" si="1"/>
        <v>236189.68446601939</v>
      </c>
      <c r="K12" s="35"/>
    </row>
    <row r="13" spans="1:12" ht="25.5">
      <c r="A13" s="57">
        <v>4</v>
      </c>
      <c r="B13" s="16" t="s">
        <v>23</v>
      </c>
      <c r="C13" s="34" t="s">
        <v>18</v>
      </c>
      <c r="D13" s="17" t="s">
        <v>35</v>
      </c>
      <c r="E13" s="34" t="s">
        <v>19</v>
      </c>
      <c r="F13" s="18">
        <v>2</v>
      </c>
      <c r="G13" s="34"/>
      <c r="H13" s="54">
        <v>138142.37055016181</v>
      </c>
      <c r="I13" s="21">
        <f t="shared" si="0"/>
        <v>163007.99724919093</v>
      </c>
      <c r="J13" s="21">
        <f t="shared" si="1"/>
        <v>276284.74110032362</v>
      </c>
      <c r="K13" s="35"/>
    </row>
    <row r="14" spans="1:12" ht="25.5">
      <c r="A14" s="57">
        <v>5</v>
      </c>
      <c r="B14" s="16" t="s">
        <v>24</v>
      </c>
      <c r="C14" s="34" t="s">
        <v>18</v>
      </c>
      <c r="D14" s="17" t="s">
        <v>35</v>
      </c>
      <c r="E14" s="34" t="s">
        <v>19</v>
      </c>
      <c r="F14" s="18">
        <v>2</v>
      </c>
      <c r="G14" s="34"/>
      <c r="H14" s="54">
        <v>100285.4207119741</v>
      </c>
      <c r="I14" s="21">
        <f t="shared" si="0"/>
        <v>118336.79644012943</v>
      </c>
      <c r="J14" s="21">
        <f t="shared" si="1"/>
        <v>200570.84142394821</v>
      </c>
      <c r="K14" s="35"/>
    </row>
    <row r="15" spans="1:12" ht="25.5">
      <c r="A15" s="57">
        <v>6</v>
      </c>
      <c r="B15" s="16" t="s">
        <v>25</v>
      </c>
      <c r="C15" s="34" t="s">
        <v>18</v>
      </c>
      <c r="D15" s="17" t="s">
        <v>36</v>
      </c>
      <c r="E15" s="34" t="s">
        <v>19</v>
      </c>
      <c r="F15" s="18">
        <v>8</v>
      </c>
      <c r="G15" s="34"/>
      <c r="H15" s="54">
        <v>154332.98543689321</v>
      </c>
      <c r="I15" s="21">
        <f t="shared" si="0"/>
        <v>182112.922815534</v>
      </c>
      <c r="J15" s="21">
        <f t="shared" si="1"/>
        <v>1234663.8834951457</v>
      </c>
      <c r="K15" s="35"/>
    </row>
    <row r="16" spans="1:12" ht="26.25" thickBot="1">
      <c r="A16" s="38">
        <v>7</v>
      </c>
      <c r="B16" s="30" t="s">
        <v>26</v>
      </c>
      <c r="C16" s="41" t="s">
        <v>18</v>
      </c>
      <c r="D16" s="33" t="s">
        <v>37</v>
      </c>
      <c r="E16" s="41" t="s">
        <v>19</v>
      </c>
      <c r="F16" s="31">
        <v>1</v>
      </c>
      <c r="G16" s="41"/>
      <c r="H16" s="59">
        <v>99290.00809061488</v>
      </c>
      <c r="I16" s="32">
        <f t="shared" si="0"/>
        <v>117162.20954692556</v>
      </c>
      <c r="J16" s="32">
        <f t="shared" si="1"/>
        <v>99290.00809061488</v>
      </c>
      <c r="K16" s="42"/>
    </row>
    <row r="17" spans="1:11" ht="25.5">
      <c r="A17" s="19">
        <v>8</v>
      </c>
      <c r="B17" s="62" t="s">
        <v>68</v>
      </c>
      <c r="C17" s="20" t="s">
        <v>18</v>
      </c>
      <c r="D17" s="60" t="s">
        <v>69</v>
      </c>
      <c r="E17" s="20" t="s">
        <v>19</v>
      </c>
      <c r="F17" s="61">
        <v>4</v>
      </c>
      <c r="G17" s="20"/>
      <c r="H17" s="58">
        <v>12295.307443365697</v>
      </c>
      <c r="I17" s="58">
        <f>H17*1.18</f>
        <v>14508.462783171521</v>
      </c>
      <c r="J17" s="58">
        <f>F17*H17</f>
        <v>49181.229773462786</v>
      </c>
      <c r="K17" s="22"/>
    </row>
    <row r="18" spans="1:11" ht="25.5">
      <c r="A18" s="57">
        <v>9</v>
      </c>
      <c r="B18" s="43" t="s">
        <v>70</v>
      </c>
      <c r="C18" s="34" t="s">
        <v>18</v>
      </c>
      <c r="D18" s="44" t="s">
        <v>71</v>
      </c>
      <c r="E18" s="34" t="s">
        <v>19</v>
      </c>
      <c r="F18" s="45">
        <v>14</v>
      </c>
      <c r="G18" s="34"/>
      <c r="H18" s="21">
        <v>10343.851132686084</v>
      </c>
      <c r="I18" s="21">
        <f t="shared" ref="I18:I51" si="2">H18*1.18</f>
        <v>12205.744336569578</v>
      </c>
      <c r="J18" s="21">
        <f t="shared" ref="J18:J34" si="3">F18*H18</f>
        <v>144813.91585760517</v>
      </c>
      <c r="K18" s="35"/>
    </row>
    <row r="19" spans="1:11" ht="25.5">
      <c r="A19" s="57">
        <v>10</v>
      </c>
      <c r="B19" s="46" t="s">
        <v>72</v>
      </c>
      <c r="C19" s="34" t="s">
        <v>18</v>
      </c>
      <c r="D19" s="47" t="s">
        <v>73</v>
      </c>
      <c r="E19" s="34" t="s">
        <v>19</v>
      </c>
      <c r="F19" s="48">
        <v>60</v>
      </c>
      <c r="G19" s="34"/>
      <c r="H19" s="21">
        <v>8889.9676375404524</v>
      </c>
      <c r="I19" s="21">
        <f t="shared" si="2"/>
        <v>10490.161812297732</v>
      </c>
      <c r="J19" s="21">
        <f t="shared" si="3"/>
        <v>533398.05825242714</v>
      </c>
      <c r="K19" s="35"/>
    </row>
    <row r="20" spans="1:11" ht="25.5">
      <c r="A20" s="57">
        <v>11</v>
      </c>
      <c r="B20" s="49" t="s">
        <v>74</v>
      </c>
      <c r="C20" s="34" t="s">
        <v>18</v>
      </c>
      <c r="D20" s="47" t="s">
        <v>75</v>
      </c>
      <c r="E20" s="34" t="s">
        <v>19</v>
      </c>
      <c r="F20" s="50">
        <v>2</v>
      </c>
      <c r="G20" s="34"/>
      <c r="H20" s="21">
        <v>18406.148867313917</v>
      </c>
      <c r="I20" s="21">
        <f t="shared" si="2"/>
        <v>21719.25566343042</v>
      </c>
      <c r="J20" s="21">
        <f t="shared" si="3"/>
        <v>36812.297734627835</v>
      </c>
      <c r="K20" s="35"/>
    </row>
    <row r="21" spans="1:11" ht="25.5">
      <c r="A21" s="57">
        <v>12</v>
      </c>
      <c r="B21" s="49" t="s">
        <v>76</v>
      </c>
      <c r="C21" s="34" t="s">
        <v>18</v>
      </c>
      <c r="D21" s="47" t="s">
        <v>77</v>
      </c>
      <c r="E21" s="34" t="s">
        <v>19</v>
      </c>
      <c r="F21" s="50">
        <v>2</v>
      </c>
      <c r="G21" s="34"/>
      <c r="H21" s="21">
        <v>54813.106796116503</v>
      </c>
      <c r="I21" s="21">
        <f t="shared" si="2"/>
        <v>64679.466019417472</v>
      </c>
      <c r="J21" s="21">
        <f t="shared" si="3"/>
        <v>109626.21359223301</v>
      </c>
      <c r="K21" s="35"/>
    </row>
    <row r="22" spans="1:11" ht="25.5">
      <c r="A22" s="57">
        <v>13</v>
      </c>
      <c r="B22" s="49" t="s">
        <v>78</v>
      </c>
      <c r="C22" s="34" t="s">
        <v>18</v>
      </c>
      <c r="D22" s="47" t="s">
        <v>79</v>
      </c>
      <c r="E22" s="34" t="s">
        <v>19</v>
      </c>
      <c r="F22" s="50">
        <v>2</v>
      </c>
      <c r="G22" s="34"/>
      <c r="H22" s="21">
        <v>50359.223300970873</v>
      </c>
      <c r="I22" s="21">
        <f t="shared" si="2"/>
        <v>59423.883495145623</v>
      </c>
      <c r="J22" s="21">
        <f t="shared" si="3"/>
        <v>100718.44660194175</v>
      </c>
      <c r="K22" s="35"/>
    </row>
    <row r="23" spans="1:11" ht="25.5">
      <c r="A23" s="57">
        <v>14</v>
      </c>
      <c r="B23" s="49" t="s">
        <v>80</v>
      </c>
      <c r="C23" s="34" t="s">
        <v>18</v>
      </c>
      <c r="D23" s="47" t="s">
        <v>81</v>
      </c>
      <c r="E23" s="34" t="s">
        <v>19</v>
      </c>
      <c r="F23" s="18">
        <v>32</v>
      </c>
      <c r="G23" s="34"/>
      <c r="H23" s="21">
        <v>110547.73462783171</v>
      </c>
      <c r="I23" s="21">
        <f t="shared" si="2"/>
        <v>130446.32686084141</v>
      </c>
      <c r="J23" s="21">
        <f t="shared" si="3"/>
        <v>3537527.5080906148</v>
      </c>
      <c r="K23" s="35"/>
    </row>
    <row r="24" spans="1:11" ht="25.5">
      <c r="A24" s="57">
        <v>15</v>
      </c>
      <c r="B24" s="49" t="s">
        <v>82</v>
      </c>
      <c r="C24" s="34" t="s">
        <v>18</v>
      </c>
      <c r="D24" s="47" t="s">
        <v>81</v>
      </c>
      <c r="E24" s="34" t="s">
        <v>19</v>
      </c>
      <c r="F24" s="50">
        <v>5</v>
      </c>
      <c r="G24" s="34"/>
      <c r="H24" s="21">
        <v>110547.73462783171</v>
      </c>
      <c r="I24" s="21">
        <f t="shared" si="2"/>
        <v>130446.32686084141</v>
      </c>
      <c r="J24" s="21">
        <f t="shared" si="3"/>
        <v>552738.67313915852</v>
      </c>
      <c r="K24" s="35"/>
    </row>
    <row r="25" spans="1:11" ht="25.5">
      <c r="A25" s="57">
        <v>16</v>
      </c>
      <c r="B25" s="49" t="s">
        <v>83</v>
      </c>
      <c r="C25" s="34" t="s">
        <v>18</v>
      </c>
      <c r="D25" s="47" t="s">
        <v>84</v>
      </c>
      <c r="E25" s="34" t="s">
        <v>19</v>
      </c>
      <c r="F25" s="50">
        <v>1</v>
      </c>
      <c r="G25" s="34"/>
      <c r="H25" s="21">
        <v>177803.39805825244</v>
      </c>
      <c r="I25" s="21">
        <f t="shared" si="2"/>
        <v>209808.00970873787</v>
      </c>
      <c r="J25" s="21">
        <f t="shared" si="3"/>
        <v>177803.39805825244</v>
      </c>
      <c r="K25" s="35"/>
    </row>
    <row r="26" spans="1:11" ht="25.5">
      <c r="A26" s="57">
        <v>17</v>
      </c>
      <c r="B26" s="43" t="s">
        <v>85</v>
      </c>
      <c r="C26" s="34" t="s">
        <v>18</v>
      </c>
      <c r="D26" s="44" t="s">
        <v>86</v>
      </c>
      <c r="E26" s="34" t="s">
        <v>19</v>
      </c>
      <c r="F26" s="45">
        <v>2</v>
      </c>
      <c r="G26" s="34"/>
      <c r="H26" s="21">
        <v>2355.9870550161813</v>
      </c>
      <c r="I26" s="21">
        <f t="shared" si="2"/>
        <v>2780.0647249190938</v>
      </c>
      <c r="J26" s="21">
        <f t="shared" si="3"/>
        <v>4711.9741100323627</v>
      </c>
      <c r="K26" s="35"/>
    </row>
    <row r="27" spans="1:11" ht="25.5">
      <c r="A27" s="57">
        <v>18</v>
      </c>
      <c r="B27" s="51" t="s">
        <v>87</v>
      </c>
      <c r="C27" s="34" t="s">
        <v>18</v>
      </c>
      <c r="D27" s="51" t="s">
        <v>88</v>
      </c>
      <c r="E27" s="34" t="s">
        <v>19</v>
      </c>
      <c r="F27" s="18">
        <v>12</v>
      </c>
      <c r="G27" s="34"/>
      <c r="H27" s="21">
        <v>22123.786407766991</v>
      </c>
      <c r="I27" s="21">
        <f t="shared" si="2"/>
        <v>26106.067961165048</v>
      </c>
      <c r="J27" s="21">
        <f t="shared" si="3"/>
        <v>265485.43689320388</v>
      </c>
      <c r="K27" s="35"/>
    </row>
    <row r="28" spans="1:11" ht="25.5">
      <c r="A28" s="57">
        <v>19</v>
      </c>
      <c r="B28" s="51" t="s">
        <v>89</v>
      </c>
      <c r="C28" s="34" t="s">
        <v>18</v>
      </c>
      <c r="D28" s="44" t="s">
        <v>90</v>
      </c>
      <c r="E28" s="34" t="s">
        <v>19</v>
      </c>
      <c r="F28" s="45">
        <v>2</v>
      </c>
      <c r="G28" s="34"/>
      <c r="H28" s="21">
        <v>20025.88996763754</v>
      </c>
      <c r="I28" s="21">
        <f t="shared" si="2"/>
        <v>23630.550161812298</v>
      </c>
      <c r="J28" s="21">
        <f t="shared" si="3"/>
        <v>40051.779935275081</v>
      </c>
      <c r="K28" s="35"/>
    </row>
    <row r="29" spans="1:11" ht="25.5">
      <c r="A29" s="57">
        <v>20</v>
      </c>
      <c r="B29" s="51" t="s">
        <v>91</v>
      </c>
      <c r="C29" s="34" t="s">
        <v>18</v>
      </c>
      <c r="D29" s="44" t="s">
        <v>92</v>
      </c>
      <c r="E29" s="34" t="s">
        <v>19</v>
      </c>
      <c r="F29" s="45">
        <v>10</v>
      </c>
      <c r="G29" s="34"/>
      <c r="H29" s="21">
        <v>7104.3689320388348</v>
      </c>
      <c r="I29" s="21">
        <f t="shared" si="2"/>
        <v>8383.155339805824</v>
      </c>
      <c r="J29" s="21">
        <f t="shared" si="3"/>
        <v>71043.689320388352</v>
      </c>
      <c r="K29" s="35"/>
    </row>
    <row r="30" spans="1:11" ht="25.5">
      <c r="A30" s="57">
        <v>21</v>
      </c>
      <c r="B30" s="52" t="s">
        <v>93</v>
      </c>
      <c r="C30" s="34" t="s">
        <v>18</v>
      </c>
      <c r="D30" s="53" t="s">
        <v>94</v>
      </c>
      <c r="E30" s="34" t="s">
        <v>19</v>
      </c>
      <c r="F30" s="50">
        <v>1</v>
      </c>
      <c r="G30" s="34"/>
      <c r="H30" s="55">
        <v>623665.04854368931</v>
      </c>
      <c r="I30" s="21">
        <f t="shared" si="2"/>
        <v>735924.75728155335</v>
      </c>
      <c r="J30" s="21">
        <f t="shared" si="3"/>
        <v>623665.04854368931</v>
      </c>
      <c r="K30" s="35"/>
    </row>
    <row r="31" spans="1:11" ht="25.5">
      <c r="A31" s="57">
        <v>22</v>
      </c>
      <c r="B31" s="52" t="s">
        <v>95</v>
      </c>
      <c r="C31" s="34" t="s">
        <v>18</v>
      </c>
      <c r="D31" s="53" t="s">
        <v>96</v>
      </c>
      <c r="E31" s="34" t="s">
        <v>19</v>
      </c>
      <c r="F31" s="50">
        <v>1</v>
      </c>
      <c r="G31" s="34"/>
      <c r="H31" s="55">
        <v>64421.521035598707</v>
      </c>
      <c r="I31" s="21">
        <f t="shared" si="2"/>
        <v>76017.394822006478</v>
      </c>
      <c r="J31" s="21">
        <f t="shared" si="3"/>
        <v>64421.521035598707</v>
      </c>
      <c r="K31" s="35"/>
    </row>
    <row r="32" spans="1:11" ht="25.5">
      <c r="A32" s="57">
        <v>23</v>
      </c>
      <c r="B32" s="52" t="s">
        <v>97</v>
      </c>
      <c r="C32" s="34" t="s">
        <v>18</v>
      </c>
      <c r="D32" s="53" t="s">
        <v>98</v>
      </c>
      <c r="E32" s="34" t="s">
        <v>19</v>
      </c>
      <c r="F32" s="50">
        <v>1</v>
      </c>
      <c r="G32" s="34"/>
      <c r="H32" s="55">
        <v>29449.838187702266</v>
      </c>
      <c r="I32" s="21">
        <f t="shared" si="2"/>
        <v>34750.809061488675</v>
      </c>
      <c r="J32" s="21">
        <f t="shared" si="3"/>
        <v>29449.838187702266</v>
      </c>
      <c r="K32" s="35"/>
    </row>
    <row r="33" spans="1:11" ht="25.5">
      <c r="A33" s="57">
        <v>24</v>
      </c>
      <c r="B33" s="53" t="s">
        <v>99</v>
      </c>
      <c r="C33" s="34" t="s">
        <v>18</v>
      </c>
      <c r="D33" s="53" t="s">
        <v>100</v>
      </c>
      <c r="E33" s="34" t="s">
        <v>19</v>
      </c>
      <c r="F33" s="50">
        <v>2</v>
      </c>
      <c r="G33" s="34"/>
      <c r="H33" s="55">
        <v>41229.773462783174</v>
      </c>
      <c r="I33" s="21">
        <f t="shared" si="2"/>
        <v>48651.132686084144</v>
      </c>
      <c r="J33" s="21">
        <f t="shared" si="3"/>
        <v>82459.546925566348</v>
      </c>
      <c r="K33" s="35"/>
    </row>
    <row r="34" spans="1:11" ht="26.25" thickBot="1">
      <c r="A34" s="63">
        <v>25</v>
      </c>
      <c r="B34" s="64" t="s">
        <v>101</v>
      </c>
      <c r="C34" s="65" t="s">
        <v>18</v>
      </c>
      <c r="D34" s="64" t="s">
        <v>102</v>
      </c>
      <c r="E34" s="65" t="s">
        <v>19</v>
      </c>
      <c r="F34" s="66">
        <v>1</v>
      </c>
      <c r="G34" s="65"/>
      <c r="H34" s="67">
        <v>528729.7734627832</v>
      </c>
      <c r="I34" s="68">
        <f t="shared" si="2"/>
        <v>623901.13268608414</v>
      </c>
      <c r="J34" s="68">
        <f t="shared" si="3"/>
        <v>528729.7734627832</v>
      </c>
      <c r="K34" s="69"/>
    </row>
    <row r="35" spans="1:11" ht="25.5">
      <c r="A35" s="23">
        <v>26</v>
      </c>
      <c r="B35" s="24" t="s">
        <v>38</v>
      </c>
      <c r="C35" s="25" t="s">
        <v>18</v>
      </c>
      <c r="D35" s="26" t="s">
        <v>39</v>
      </c>
      <c r="E35" s="25" t="s">
        <v>19</v>
      </c>
      <c r="F35" s="27">
        <v>7</v>
      </c>
      <c r="G35" s="25"/>
      <c r="H35" s="56">
        <v>25218.640776699031</v>
      </c>
      <c r="I35" s="28">
        <f t="shared" si="2"/>
        <v>29757.996116504855</v>
      </c>
      <c r="J35" s="28">
        <f>F35*H35</f>
        <v>176530.48543689321</v>
      </c>
      <c r="K35" s="29"/>
    </row>
    <row r="36" spans="1:11" ht="25.5">
      <c r="A36" s="57">
        <v>27</v>
      </c>
      <c r="B36" s="16" t="s">
        <v>40</v>
      </c>
      <c r="C36" s="34" t="s">
        <v>18</v>
      </c>
      <c r="D36" s="17" t="s">
        <v>41</v>
      </c>
      <c r="E36" s="34" t="s">
        <v>19</v>
      </c>
      <c r="F36" s="18">
        <v>2</v>
      </c>
      <c r="G36" s="34"/>
      <c r="H36" s="54">
        <v>162621.44012944985</v>
      </c>
      <c r="I36" s="21">
        <f t="shared" si="2"/>
        <v>191893.29935275082</v>
      </c>
      <c r="J36" s="21">
        <f t="shared" ref="J36:J51" si="4">F36*H36</f>
        <v>325242.88025889971</v>
      </c>
      <c r="K36" s="35"/>
    </row>
    <row r="37" spans="1:11" ht="25.5">
      <c r="A37" s="57">
        <v>28</v>
      </c>
      <c r="B37" s="16" t="s">
        <v>42</v>
      </c>
      <c r="C37" s="34" t="s">
        <v>18</v>
      </c>
      <c r="D37" s="17" t="s">
        <v>43</v>
      </c>
      <c r="E37" s="34" t="s">
        <v>19</v>
      </c>
      <c r="F37" s="18">
        <v>14</v>
      </c>
      <c r="G37" s="34"/>
      <c r="H37" s="54">
        <v>13079.360841423948</v>
      </c>
      <c r="I37" s="21">
        <f t="shared" si="2"/>
        <v>15433.645792880257</v>
      </c>
      <c r="J37" s="21">
        <f t="shared" si="4"/>
        <v>183111.05177993528</v>
      </c>
      <c r="K37" s="35"/>
    </row>
    <row r="38" spans="1:11">
      <c r="A38" s="57">
        <v>29</v>
      </c>
      <c r="B38" s="16" t="s">
        <v>44</v>
      </c>
      <c r="C38" s="34" t="s">
        <v>18</v>
      </c>
      <c r="D38" s="17" t="s">
        <v>45</v>
      </c>
      <c r="E38" s="34" t="s">
        <v>19</v>
      </c>
      <c r="F38" s="18">
        <v>14</v>
      </c>
      <c r="G38" s="34"/>
      <c r="H38" s="54">
        <v>62780.938511326865</v>
      </c>
      <c r="I38" s="21">
        <f t="shared" si="2"/>
        <v>74081.507443365699</v>
      </c>
      <c r="J38" s="21">
        <f t="shared" si="4"/>
        <v>878933.13915857614</v>
      </c>
      <c r="K38" s="35"/>
    </row>
    <row r="39" spans="1:11" ht="25.5">
      <c r="A39" s="57">
        <v>30</v>
      </c>
      <c r="B39" s="16" t="s">
        <v>46</v>
      </c>
      <c r="C39" s="34" t="s">
        <v>18</v>
      </c>
      <c r="D39" s="17" t="s">
        <v>47</v>
      </c>
      <c r="E39" s="34" t="s">
        <v>19</v>
      </c>
      <c r="F39" s="18">
        <v>12</v>
      </c>
      <c r="G39" s="34"/>
      <c r="H39" s="54">
        <v>26158.729773462783</v>
      </c>
      <c r="I39" s="21">
        <f t="shared" si="2"/>
        <v>30867.301132686083</v>
      </c>
      <c r="J39" s="21">
        <f t="shared" si="4"/>
        <v>313904.75728155341</v>
      </c>
      <c r="K39" s="35"/>
    </row>
    <row r="40" spans="1:11" ht="25.5">
      <c r="A40" s="57">
        <v>31</v>
      </c>
      <c r="B40" s="16" t="s">
        <v>48</v>
      </c>
      <c r="C40" s="34" t="s">
        <v>18</v>
      </c>
      <c r="D40" s="17" t="s">
        <v>49</v>
      </c>
      <c r="E40" s="34" t="s">
        <v>19</v>
      </c>
      <c r="F40" s="18">
        <v>7</v>
      </c>
      <c r="G40" s="34"/>
      <c r="H40" s="54">
        <v>91555.5420711974</v>
      </c>
      <c r="I40" s="21">
        <f t="shared" si="2"/>
        <v>108035.53964401293</v>
      </c>
      <c r="J40" s="21">
        <f t="shared" si="4"/>
        <v>640888.79449838179</v>
      </c>
      <c r="K40" s="35"/>
    </row>
    <row r="41" spans="1:11" ht="25.5">
      <c r="A41" s="57">
        <v>32</v>
      </c>
      <c r="B41" s="16" t="s">
        <v>50</v>
      </c>
      <c r="C41" s="34" t="s">
        <v>18</v>
      </c>
      <c r="D41" s="17" t="s">
        <v>51</v>
      </c>
      <c r="E41" s="34" t="s">
        <v>19</v>
      </c>
      <c r="F41" s="18">
        <v>16</v>
      </c>
      <c r="G41" s="34"/>
      <c r="H41" s="54">
        <v>20926.974110032363</v>
      </c>
      <c r="I41" s="21">
        <f t="shared" si="2"/>
        <v>24693.829449838187</v>
      </c>
      <c r="J41" s="21">
        <f t="shared" si="4"/>
        <v>334831.5857605178</v>
      </c>
      <c r="K41" s="35"/>
    </row>
    <row r="42" spans="1:11" ht="25.5">
      <c r="A42" s="57">
        <v>33</v>
      </c>
      <c r="B42" s="16" t="s">
        <v>52</v>
      </c>
      <c r="C42" s="34" t="s">
        <v>18</v>
      </c>
      <c r="D42" s="17" t="s">
        <v>53</v>
      </c>
      <c r="E42" s="34" t="s">
        <v>19</v>
      </c>
      <c r="F42" s="18">
        <v>6</v>
      </c>
      <c r="G42" s="34"/>
      <c r="H42" s="54">
        <v>98162.411003236251</v>
      </c>
      <c r="I42" s="21">
        <f t="shared" si="2"/>
        <v>115831.64498381877</v>
      </c>
      <c r="J42" s="21">
        <f t="shared" si="4"/>
        <v>588974.46601941751</v>
      </c>
      <c r="K42" s="35"/>
    </row>
    <row r="43" spans="1:11" ht="25.5">
      <c r="A43" s="57">
        <v>34</v>
      </c>
      <c r="B43" s="16" t="s">
        <v>54</v>
      </c>
      <c r="C43" s="34" t="s">
        <v>18</v>
      </c>
      <c r="D43" s="17" t="s">
        <v>55</v>
      </c>
      <c r="E43" s="34" t="s">
        <v>19</v>
      </c>
      <c r="F43" s="18">
        <v>14</v>
      </c>
      <c r="G43" s="34"/>
      <c r="H43" s="54">
        <v>66704.749190938513</v>
      </c>
      <c r="I43" s="21">
        <f t="shared" si="2"/>
        <v>78711.604045307438</v>
      </c>
      <c r="J43" s="21">
        <f t="shared" si="4"/>
        <v>933866.48867313913</v>
      </c>
      <c r="K43" s="35"/>
    </row>
    <row r="44" spans="1:11" ht="25.5">
      <c r="A44" s="57">
        <v>35</v>
      </c>
      <c r="B44" s="16" t="s">
        <v>25</v>
      </c>
      <c r="C44" s="34" t="s">
        <v>18</v>
      </c>
      <c r="D44" s="17" t="s">
        <v>36</v>
      </c>
      <c r="E44" s="34" t="s">
        <v>19</v>
      </c>
      <c r="F44" s="18">
        <v>17</v>
      </c>
      <c r="G44" s="34"/>
      <c r="H44" s="54">
        <v>148186.77993527506</v>
      </c>
      <c r="I44" s="21">
        <f t="shared" si="2"/>
        <v>174860.40032362455</v>
      </c>
      <c r="J44" s="21">
        <f t="shared" si="4"/>
        <v>2519175.2588996761</v>
      </c>
      <c r="K44" s="35"/>
    </row>
    <row r="45" spans="1:11" ht="25.5">
      <c r="A45" s="57">
        <v>36</v>
      </c>
      <c r="B45" s="16" t="s">
        <v>56</v>
      </c>
      <c r="C45" s="34" t="s">
        <v>18</v>
      </c>
      <c r="D45" s="17" t="s">
        <v>57</v>
      </c>
      <c r="E45" s="34" t="s">
        <v>19</v>
      </c>
      <c r="F45" s="18">
        <v>4</v>
      </c>
      <c r="G45" s="34"/>
      <c r="H45" s="54">
        <v>49946.820388349515</v>
      </c>
      <c r="I45" s="21">
        <f t="shared" si="2"/>
        <v>58937.248058252422</v>
      </c>
      <c r="J45" s="21">
        <f t="shared" si="4"/>
        <v>199787.28155339806</v>
      </c>
      <c r="K45" s="35"/>
    </row>
    <row r="46" spans="1:11" ht="25.5">
      <c r="A46" s="57">
        <v>37</v>
      </c>
      <c r="B46" s="16" t="s">
        <v>58</v>
      </c>
      <c r="C46" s="34" t="s">
        <v>18</v>
      </c>
      <c r="D46" s="17" t="s">
        <v>59</v>
      </c>
      <c r="E46" s="34" t="s">
        <v>19</v>
      </c>
      <c r="F46" s="18">
        <v>54</v>
      </c>
      <c r="G46" s="34"/>
      <c r="H46" s="54">
        <v>7237.9288025889964</v>
      </c>
      <c r="I46" s="21">
        <f t="shared" si="2"/>
        <v>8540.7559870550158</v>
      </c>
      <c r="J46" s="21">
        <f t="shared" si="4"/>
        <v>390848.15533980582</v>
      </c>
      <c r="K46" s="35"/>
    </row>
    <row r="47" spans="1:11" ht="25.5">
      <c r="A47" s="57">
        <v>38</v>
      </c>
      <c r="B47" s="16" t="s">
        <v>60</v>
      </c>
      <c r="C47" s="34" t="s">
        <v>18</v>
      </c>
      <c r="D47" s="17" t="s">
        <v>61</v>
      </c>
      <c r="E47" s="34" t="s">
        <v>19</v>
      </c>
      <c r="F47" s="18">
        <v>6</v>
      </c>
      <c r="G47" s="34"/>
      <c r="H47" s="54">
        <v>19233.713592233009</v>
      </c>
      <c r="I47" s="21">
        <f t="shared" si="2"/>
        <v>22695.78203883495</v>
      </c>
      <c r="J47" s="21">
        <f t="shared" si="4"/>
        <v>115402.28155339806</v>
      </c>
      <c r="K47" s="35"/>
    </row>
    <row r="48" spans="1:11" ht="25.5">
      <c r="A48" s="57">
        <v>39</v>
      </c>
      <c r="B48" s="16" t="s">
        <v>24</v>
      </c>
      <c r="C48" s="34" t="s">
        <v>18</v>
      </c>
      <c r="D48" s="17" t="s">
        <v>35</v>
      </c>
      <c r="E48" s="34" t="s">
        <v>19</v>
      </c>
      <c r="F48" s="18">
        <v>2</v>
      </c>
      <c r="G48" s="34"/>
      <c r="H48" s="54">
        <v>96133.414239482197</v>
      </c>
      <c r="I48" s="21">
        <f t="shared" si="2"/>
        <v>113437.42880258898</v>
      </c>
      <c r="J48" s="21">
        <f t="shared" si="4"/>
        <v>192266.82847896439</v>
      </c>
      <c r="K48" s="35"/>
    </row>
    <row r="49" spans="1:12" ht="25.5">
      <c r="A49" s="57">
        <v>40</v>
      </c>
      <c r="B49" s="17" t="s">
        <v>62</v>
      </c>
      <c r="C49" s="34" t="s">
        <v>18</v>
      </c>
      <c r="D49" s="17" t="s">
        <v>63</v>
      </c>
      <c r="E49" s="34" t="s">
        <v>19</v>
      </c>
      <c r="F49" s="36">
        <v>3</v>
      </c>
      <c r="G49" s="34"/>
      <c r="H49" s="21">
        <v>108957.928802589</v>
      </c>
      <c r="I49" s="21">
        <f t="shared" si="2"/>
        <v>128570.35598705501</v>
      </c>
      <c r="J49" s="21">
        <f t="shared" si="4"/>
        <v>326873.78640776698</v>
      </c>
      <c r="K49" s="35"/>
    </row>
    <row r="50" spans="1:12" ht="25.5">
      <c r="A50" s="57">
        <v>41</v>
      </c>
      <c r="B50" s="17" t="s">
        <v>64</v>
      </c>
      <c r="C50" s="34" t="s">
        <v>18</v>
      </c>
      <c r="D50" s="17" t="s">
        <v>65</v>
      </c>
      <c r="E50" s="34" t="s">
        <v>19</v>
      </c>
      <c r="F50" s="37">
        <v>2</v>
      </c>
      <c r="G50" s="34"/>
      <c r="H50" s="21">
        <v>121352.91262135924</v>
      </c>
      <c r="I50" s="21">
        <f t="shared" si="2"/>
        <v>143196.43689320391</v>
      </c>
      <c r="J50" s="21">
        <f t="shared" si="4"/>
        <v>242705.82524271848</v>
      </c>
      <c r="K50" s="35"/>
    </row>
    <row r="51" spans="1:12" ht="26.25" thickBot="1">
      <c r="A51" s="38">
        <v>42</v>
      </c>
      <c r="B51" s="39" t="s">
        <v>66</v>
      </c>
      <c r="C51" s="41" t="s">
        <v>18</v>
      </c>
      <c r="D51" s="39" t="s">
        <v>67</v>
      </c>
      <c r="E51" s="41" t="s">
        <v>19</v>
      </c>
      <c r="F51" s="40">
        <v>1</v>
      </c>
      <c r="G51" s="41"/>
      <c r="H51" s="32">
        <v>98669.25566343042</v>
      </c>
      <c r="I51" s="32">
        <f t="shared" si="2"/>
        <v>116429.72168284788</v>
      </c>
      <c r="J51" s="32">
        <f t="shared" si="4"/>
        <v>98669.25566343042</v>
      </c>
      <c r="K51" s="42"/>
    </row>
    <row r="52" spans="1:12" s="70" customFormat="1" ht="24" customHeight="1">
      <c r="H52" s="71"/>
      <c r="I52" s="72" t="s">
        <v>2</v>
      </c>
      <c r="J52" s="73">
        <f>SUM(J10:J51)</f>
        <v>18004684.660194181</v>
      </c>
      <c r="K52" s="74"/>
    </row>
    <row r="54" spans="1:12" ht="14.25">
      <c r="B54" s="84" t="s">
        <v>104</v>
      </c>
      <c r="C54" s="84"/>
      <c r="D54" s="84"/>
    </row>
    <row r="55" spans="1:12" ht="14.25">
      <c r="B55" s="84" t="s">
        <v>105</v>
      </c>
      <c r="C55" s="84"/>
      <c r="D55" s="84"/>
    </row>
    <row r="56" spans="1:12" ht="14.25">
      <c r="B56" s="84" t="s">
        <v>103</v>
      </c>
      <c r="C56" s="84"/>
      <c r="D56" s="84"/>
    </row>
    <row r="58" spans="1:12" ht="14.25">
      <c r="B58" s="82" t="s">
        <v>31</v>
      </c>
      <c r="C58" s="83"/>
      <c r="D58" s="83"/>
      <c r="E58" s="83"/>
      <c r="F58" s="83"/>
      <c r="G58" s="83"/>
      <c r="H58" s="83"/>
      <c r="I58" s="83"/>
      <c r="J58" s="11"/>
      <c r="K58" s="11"/>
    </row>
    <row r="59" spans="1:12" s="4" customFormat="1" ht="15.75" customHeight="1">
      <c r="B59" s="81"/>
      <c r="C59" s="81"/>
      <c r="D59" s="81"/>
      <c r="E59" s="81"/>
      <c r="F59" s="81"/>
      <c r="G59" s="81"/>
      <c r="H59" s="81"/>
      <c r="I59" s="81"/>
      <c r="J59" s="3"/>
      <c r="K59" s="3"/>
      <c r="L59" s="5"/>
    </row>
    <row r="60" spans="1:12" s="4" customFormat="1" ht="14.25" customHeight="1">
      <c r="A60" s="1"/>
      <c r="B60" s="1"/>
      <c r="C60" s="77" t="s">
        <v>3</v>
      </c>
      <c r="D60" s="77"/>
      <c r="E60" s="3"/>
      <c r="F60" s="3"/>
      <c r="G60" s="3"/>
      <c r="H60" s="3"/>
      <c r="I60" s="77" t="s">
        <v>10</v>
      </c>
      <c r="J60" s="77"/>
      <c r="K60" s="77"/>
      <c r="L60" s="3"/>
    </row>
    <row r="61" spans="1:12" s="4" customFormat="1" ht="15.75" customHeight="1">
      <c r="A61" s="1"/>
      <c r="B61" s="1"/>
      <c r="C61" s="77"/>
      <c r="D61" s="77"/>
      <c r="E61" s="7"/>
      <c r="F61" s="7"/>
      <c r="G61" s="7"/>
      <c r="H61" s="7"/>
      <c r="I61" s="77"/>
      <c r="J61" s="77"/>
      <c r="K61" s="77"/>
      <c r="L61" s="3"/>
    </row>
    <row r="62" spans="1:12" s="4" customFormat="1" ht="15.75" customHeight="1">
      <c r="A62" s="1"/>
      <c r="B62" s="1"/>
      <c r="C62" s="77"/>
      <c r="D62" s="77"/>
      <c r="E62" s="3"/>
      <c r="F62" s="3"/>
      <c r="G62" s="3"/>
      <c r="H62" s="3"/>
      <c r="I62" s="77" t="s">
        <v>17</v>
      </c>
      <c r="J62" s="77"/>
      <c r="K62" s="77"/>
      <c r="L62" s="3"/>
    </row>
    <row r="63" spans="1:12" s="4" customFormat="1" ht="15.75" customHeight="1">
      <c r="A63" s="1"/>
      <c r="B63" s="1"/>
      <c r="C63" s="77" t="s">
        <v>16</v>
      </c>
      <c r="D63" s="77"/>
      <c r="E63" s="3"/>
      <c r="F63" s="3"/>
      <c r="G63" s="3"/>
      <c r="H63" s="3"/>
      <c r="I63" s="3"/>
      <c r="J63" s="75" t="s">
        <v>28</v>
      </c>
      <c r="K63" s="3"/>
      <c r="L63" s="3"/>
    </row>
    <row r="64" spans="1:12" s="4" customFormat="1" ht="15.75">
      <c r="A64" s="1"/>
      <c r="B64" s="1"/>
      <c r="C64" s="77"/>
      <c r="D64" s="77"/>
      <c r="E64" s="8"/>
      <c r="F64" s="6"/>
      <c r="G64" s="6"/>
      <c r="H64" s="9"/>
      <c r="I64" s="77"/>
      <c r="J64" s="77"/>
      <c r="K64" s="77"/>
      <c r="L64" s="3"/>
    </row>
    <row r="65" spans="3:12" ht="15.75" customHeight="1">
      <c r="C65" s="77" t="s">
        <v>7</v>
      </c>
      <c r="D65" s="77"/>
      <c r="E65" s="3"/>
      <c r="F65" s="3"/>
      <c r="G65" s="3"/>
      <c r="H65" s="3"/>
      <c r="I65" s="77" t="s">
        <v>6</v>
      </c>
      <c r="J65" s="77"/>
      <c r="K65" s="77"/>
      <c r="L65" s="3"/>
    </row>
    <row r="66" spans="3:12" ht="15.75" customHeight="1">
      <c r="C66" s="77"/>
      <c r="D66" s="77"/>
      <c r="E66" s="8"/>
      <c r="F66" s="6"/>
      <c r="G66" s="6"/>
      <c r="H66" s="9"/>
      <c r="I66" s="77" t="s">
        <v>4</v>
      </c>
      <c r="J66" s="77"/>
      <c r="K66" s="77"/>
      <c r="L66" s="3"/>
    </row>
    <row r="67" spans="3:12" ht="15.75" customHeight="1">
      <c r="C67" s="77" t="s">
        <v>29</v>
      </c>
      <c r="D67" s="77"/>
      <c r="E67" s="10"/>
      <c r="F67" s="10"/>
      <c r="G67" s="10"/>
      <c r="H67" s="7"/>
      <c r="I67" s="77" t="s">
        <v>30</v>
      </c>
      <c r="J67" s="77"/>
      <c r="K67" s="77"/>
      <c r="L67" s="3"/>
    </row>
    <row r="68" spans="3:12" ht="15.75">
      <c r="I68" s="77"/>
      <c r="J68" s="77"/>
      <c r="K68" s="77"/>
      <c r="L68" s="3"/>
    </row>
    <row r="69" spans="3:12" ht="15.75">
      <c r="C69" s="1" t="s">
        <v>5</v>
      </c>
      <c r="I69" s="1" t="s">
        <v>5</v>
      </c>
      <c r="L69" s="3"/>
    </row>
  </sheetData>
  <mergeCells count="36">
    <mergeCell ref="J1:K1"/>
    <mergeCell ref="J7:J9"/>
    <mergeCell ref="K7:K9"/>
    <mergeCell ref="H2:K2"/>
    <mergeCell ref="A4:K4"/>
    <mergeCell ref="I7:I9"/>
    <mergeCell ref="G7:G9"/>
    <mergeCell ref="A7:A9"/>
    <mergeCell ref="B7:B9"/>
    <mergeCell ref="I68:K68"/>
    <mergeCell ref="I60:K60"/>
    <mergeCell ref="C60:D60"/>
    <mergeCell ref="D7:D9"/>
    <mergeCell ref="C7:C9"/>
    <mergeCell ref="C65:D65"/>
    <mergeCell ref="C66:D66"/>
    <mergeCell ref="C67:D67"/>
    <mergeCell ref="I64:K64"/>
    <mergeCell ref="C64:D64"/>
    <mergeCell ref="I65:K65"/>
    <mergeCell ref="I66:K66"/>
    <mergeCell ref="I67:K67"/>
    <mergeCell ref="C61:D61"/>
    <mergeCell ref="I62:K62"/>
    <mergeCell ref="H7:H9"/>
    <mergeCell ref="C63:D63"/>
    <mergeCell ref="A5:K5"/>
    <mergeCell ref="E7:E9"/>
    <mergeCell ref="I61:K61"/>
    <mergeCell ref="C62:D62"/>
    <mergeCell ref="F7:F9"/>
    <mergeCell ref="B59:I59"/>
    <mergeCell ref="B58:I58"/>
    <mergeCell ref="B54:D54"/>
    <mergeCell ref="B55:D55"/>
    <mergeCell ref="B56:D56"/>
  </mergeCells>
  <phoneticPr fontId="1" type="noConversion"/>
  <pageMargins left="0.23622047244094491" right="0.15748031496062992" top="0.31496062992125984" bottom="0.31496062992125984" header="0.15748031496062992" footer="0.15748031496062992"/>
  <pageSetup paperSize="9" scale="65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Фаррахова Эльвера Римовна</cp:lastModifiedBy>
  <cp:lastPrinted>2016-03-29T05:55:02Z</cp:lastPrinted>
  <dcterms:created xsi:type="dcterms:W3CDTF">2006-12-21T12:23:27Z</dcterms:created>
  <dcterms:modified xsi:type="dcterms:W3CDTF">2016-03-29T06:01:57Z</dcterms:modified>
</cp:coreProperties>
</file>