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Лист1!$A$8:$M$100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Лист1!$A$106:$M$106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99" i="1"/>
  <c r="K99" s="1"/>
  <c r="I98"/>
  <c r="K98" s="1"/>
  <c r="I97"/>
  <c r="K97" s="1"/>
  <c r="I96"/>
  <c r="K96" s="1"/>
  <c r="I95"/>
  <c r="K95" s="1"/>
  <c r="I94"/>
  <c r="K94" s="1"/>
  <c r="I93"/>
  <c r="K93" s="1"/>
  <c r="I92"/>
  <c r="K92" s="1"/>
  <c r="I91"/>
  <c r="K91" s="1"/>
  <c r="I90"/>
  <c r="K90" s="1"/>
  <c r="I89"/>
  <c r="K89" s="1"/>
  <c r="I88"/>
  <c r="K88" s="1"/>
  <c r="I87"/>
  <c r="K87" s="1"/>
  <c r="I86"/>
  <c r="K86" s="1"/>
  <c r="I85"/>
  <c r="K85" s="1"/>
  <c r="I84"/>
  <c r="K84" s="1"/>
  <c r="I83"/>
  <c r="K83" s="1"/>
  <c r="I82"/>
  <c r="K82" s="1"/>
  <c r="I81"/>
  <c r="K81" s="1"/>
  <c r="I80"/>
  <c r="K80" s="1"/>
  <c r="I79"/>
  <c r="K79" s="1"/>
  <c r="I78"/>
  <c r="K78" s="1"/>
  <c r="I77"/>
  <c r="K77" s="1"/>
  <c r="I76"/>
  <c r="K76" s="1"/>
  <c r="I75"/>
  <c r="K75" s="1"/>
  <c r="I74"/>
  <c r="K74" s="1"/>
  <c r="I73"/>
  <c r="K73" s="1"/>
  <c r="I72"/>
  <c r="K72" s="1"/>
  <c r="I71"/>
  <c r="K71" s="1"/>
  <c r="I70"/>
  <c r="K70" s="1"/>
  <c r="I69"/>
  <c r="K69" s="1"/>
  <c r="I68"/>
  <c r="K68" s="1"/>
  <c r="I67"/>
  <c r="K67" s="1"/>
  <c r="I66"/>
  <c r="K66" s="1"/>
  <c r="I65"/>
  <c r="K65" s="1"/>
  <c r="I64"/>
  <c r="K64" s="1"/>
  <c r="I63"/>
  <c r="K63" s="1"/>
  <c r="I62"/>
  <c r="K62" s="1"/>
  <c r="I61"/>
  <c r="K61" s="1"/>
  <c r="I60"/>
  <c r="K60" s="1"/>
  <c r="I59"/>
  <c r="K59" s="1"/>
  <c r="I58"/>
  <c r="K58" s="1"/>
  <c r="I57"/>
  <c r="K57" s="1"/>
  <c r="I56"/>
  <c r="K56" s="1"/>
  <c r="I55"/>
  <c r="K55" s="1"/>
  <c r="I54"/>
  <c r="K54" s="1"/>
  <c r="I53"/>
  <c r="K53" s="1"/>
  <c r="I52"/>
  <c r="K52" s="1"/>
  <c r="I51"/>
  <c r="K51" s="1"/>
  <c r="I50"/>
  <c r="K50" s="1"/>
  <c r="I49"/>
  <c r="K49" s="1"/>
  <c r="I48"/>
  <c r="K48" s="1"/>
  <c r="I47"/>
  <c r="K47" s="1"/>
  <c r="I46"/>
  <c r="K46" s="1"/>
  <c r="I45"/>
  <c r="K45" s="1"/>
  <c r="I44"/>
  <c r="K44" s="1"/>
  <c r="I43"/>
  <c r="K43" s="1"/>
  <c r="I42"/>
  <c r="K42" s="1"/>
  <c r="I41"/>
  <c r="K41" s="1"/>
  <c r="I40"/>
  <c r="K40" s="1"/>
  <c r="I39"/>
  <c r="K39" s="1"/>
  <c r="I38"/>
  <c r="K38" s="1"/>
  <c r="I37"/>
  <c r="K37" s="1"/>
  <c r="I36"/>
  <c r="K36" s="1"/>
  <c r="I35"/>
  <c r="K35" s="1"/>
  <c r="I34"/>
  <c r="K34" s="1"/>
  <c r="I33"/>
  <c r="K33" s="1"/>
  <c r="I32"/>
  <c r="K32" s="1"/>
  <c r="I31"/>
  <c r="K31" s="1"/>
  <c r="I30"/>
  <c r="K30" s="1"/>
  <c r="I29"/>
  <c r="K29" s="1"/>
  <c r="I28"/>
  <c r="K28" s="1"/>
  <c r="I27"/>
  <c r="K27" s="1"/>
  <c r="I26"/>
  <c r="K26" s="1"/>
  <c r="I25"/>
  <c r="K25" s="1"/>
  <c r="I24"/>
  <c r="K24" s="1"/>
  <c r="I23"/>
  <c r="K23" s="1"/>
  <c r="I22"/>
  <c r="K22" s="1"/>
  <c r="I21"/>
  <c r="K21" s="1"/>
  <c r="I20"/>
  <c r="K20" s="1"/>
  <c r="I19"/>
  <c r="K19" s="1"/>
  <c r="I18"/>
  <c r="K18" s="1"/>
  <c r="I17"/>
  <c r="K17" s="1"/>
  <c r="I16"/>
  <c r="K16" s="1"/>
  <c r="I15"/>
  <c r="K15" s="1"/>
  <c r="I14"/>
  <c r="K14" s="1"/>
  <c r="I13"/>
  <c r="K13" s="1"/>
  <c r="I12"/>
  <c r="K12" s="1"/>
  <c r="I11"/>
  <c r="K11" s="1"/>
  <c r="I10"/>
  <c r="K10" s="1"/>
  <c r="I9"/>
  <c r="K9" s="1"/>
  <c r="I8"/>
  <c r="K8" s="1"/>
  <c r="I100" l="1"/>
  <c r="K100"/>
  <c r="B5" i="2"/>
</calcChain>
</file>

<file path=xl/sharedStrings.xml><?xml version="1.0" encoding="utf-8"?>
<sst xmlns="http://schemas.openxmlformats.org/spreadsheetml/2006/main" count="325" uniqueCount="224">
  <si>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</si>
  <si>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</si>
  <si>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</si>
  <si>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</si>
  <si>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</si>
  <si>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СПЕЦИФИКАЦИЯ</t>
  </si>
  <si>
    <t>Eд.изм</t>
  </si>
  <si>
    <t>Количество</t>
  </si>
  <si>
    <t>Итого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</si>
  <si>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</si>
  <si>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</si>
  <si>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</si>
  <si>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</si>
  <si>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</si>
  <si>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материалов для систем безопасности</t>
  </si>
  <si>
    <t>, тел. , эл.почта:</t>
  </si>
  <si>
    <t/>
  </si>
  <si>
    <t>31.10.2015</t>
  </si>
  <si>
    <t>Фаткуллина Гульнара Рифатовна</t>
  </si>
  <si>
    <t>(347)221-56-63</t>
  </si>
  <si>
    <t>ИЗВЕЩАТЕЛЬ ОХРАННЫЙ ИО 102-20</t>
  </si>
  <si>
    <t>ИЗВЕЩАТЕЛЬ ПОЖАРНЫЙ ДЫМОВОЙ ИП 212-41М</t>
  </si>
  <si>
    <t>ИЗВЕЩАТЕЛЬ ТЕПЛОВОЙ ИП-103-5/1</t>
  </si>
  <si>
    <t>ИЗОЛЕНТА ПВХ</t>
  </si>
  <si>
    <t>КАБЕЛЬ КСВВНГ-LS 10*0,5</t>
  </si>
  <si>
    <t>КАБЕЛЬ КСВВНГ-LS 2*0,5</t>
  </si>
  <si>
    <t>КАБЕЛЬ КСВВНГ-LS 4*0,5</t>
  </si>
  <si>
    <t>КАБЕЛЬ КСВПП 4*2*0,52</t>
  </si>
  <si>
    <t>КАБЕЛЬ РК 75*3*34</t>
  </si>
  <si>
    <t>КАБЕЛЬ ШВВП 2*0,75</t>
  </si>
  <si>
    <t>КАБЕЛЬ-КАНАЛ 20*10</t>
  </si>
  <si>
    <t>КАБЕЛЬ-КАНАЛ 40*25</t>
  </si>
  <si>
    <t>КОННЕКТОР СЕТЕВОЙ RJ-45</t>
  </si>
  <si>
    <t>КОРОБКА СОЕДИНИТЕЛЬНАЯ КС-4</t>
  </si>
  <si>
    <t>STL 3080DC, Формат 1/3”, крепление CS, фокусное расстояние 3.0-8.0 мм, апертура объектива F0.95–360, угол обзора 92.9х68.4°–35.7х26.8°, 46.3х39х47 мм, 65 г.</t>
  </si>
  <si>
    <t>ОПОВЕЩАТЕЛЬ ЗВУКОВОЙ МАЯК 12-3М</t>
  </si>
  <si>
    <t>ОПОВЕЩАТЕЛЬ СВЕТО-ЗВУКОВОЙ МАЯК 12-К</t>
  </si>
  <si>
    <t>ПРЕОБРАЗОВАТЕЛЬ С-2000-ETHERNET</t>
  </si>
  <si>
    <t>ПРИБОР ПРИЕМНО-КОНТРОЛЬНЫЙ СИГНАЛ-10</t>
  </si>
  <si>
    <t>ПРИБОР ПРИЕМНО-КОНТРОЛЬНЫЙ СИГНАЛ 20П SDM</t>
  </si>
  <si>
    <t>САМОРЕЗЫ ПО ДЕРЕВУ</t>
  </si>
  <si>
    <t>СЧИТЫВАТЕЛЬ-2</t>
  </si>
  <si>
    <t>ТАБЛО СВЕТОВОЕ "ВЫХОД"</t>
  </si>
  <si>
    <t>УГЛЕКИСЛОТА</t>
  </si>
  <si>
    <t>БЛОК ИНДИКАЦИИ С2000-БКИ</t>
  </si>
  <si>
    <t>ГОЛОВКА К ОП-5(З),ОП-10(З), (ОП-4Г,ОП-8Г,М-18Х1,5)</t>
  </si>
  <si>
    <t>ДЮБЕЛЬ-ГВОЗДЬ 6*40 (УП.1000 ШТ.)</t>
  </si>
  <si>
    <t>ЗПУ РУЧНОГО ОУ</t>
  </si>
  <si>
    <t>ИЗВЕЩАТЕЛЬ ИПР-3 СУМ</t>
  </si>
  <si>
    <t>МАНОМЕТР ДЛЯ МГП</t>
  </si>
  <si>
    <t>ПОРОШОК ДЛЯ ОП</t>
  </si>
  <si>
    <t>ПРИБОР ПРИЕМНО-КОНТРОЛЬНЫЙ СИГНАЛ-20</t>
  </si>
  <si>
    <t>ТАБЛЕТКИ ТЕСТОВЫЕ ДЫМОВЫЕ (769080)</t>
  </si>
  <si>
    <t>ТРУБКА ВЫКИДНАЯ С РАСТРУБОМ К ОУ-2...5</t>
  </si>
  <si>
    <t>ШЛАНГ-РАСПЫЛИТЕЛЬ ОП-5(З),10(З), (ОП-4З,8З,М-14Х1,5)</t>
  </si>
  <si>
    <t>ШЛАНГ-РАСПЫЛИТЕЛЬ ОП-5(З),10(З), (ОП-4З,8З,М-16Х1,5)</t>
  </si>
  <si>
    <t>БАТАРЕЯ АККУМУЛЯТОРНАЯ АКБ 7 АЧ</t>
  </si>
  <si>
    <t>БУР ПО БЕТОНУ 6Х110 SDS+</t>
  </si>
  <si>
    <t>ГОФРОТРУБА D=16ММ</t>
  </si>
  <si>
    <t>ИЗВЕЩАТЕЛЬ ОХРАННЫЙ АКУСТИЧЕСКИЙ АСТРА С</t>
  </si>
  <si>
    <t>ИЗВЕЩАТЕЛЬ ОХРАННЫЙ АСТРА 5 ИСП.А</t>
  </si>
  <si>
    <t>ПУЛЬТ КОНТРОЛЯ И УПРАВЛЕНИЯ С2000М</t>
  </si>
  <si>
    <t>КАБЕЛЬ КСРВНГ(А)-FRLS 4Х0,5</t>
  </si>
  <si>
    <t>КАБЕЛЬ КСРВНГ(А)-FRLS 2Х0,5</t>
  </si>
  <si>
    <t>КАБЕЛЬ КСПВ 10*0,5 (М)</t>
  </si>
  <si>
    <t>КАБЕЛЬ КСПВ 4*0,5 (М)</t>
  </si>
  <si>
    <t>КАБЕЛЬ КСРВНГ(А)-FRLS 10Х0,5</t>
  </si>
  <si>
    <t>КАБЕЛЬ UTP 5 КАТ. 4*2 УЛИЧНЫЙ НА ТРОСУ</t>
  </si>
  <si>
    <t>СТЯЖКИ П/Э 200ММ (УП. 100ШТ.)</t>
  </si>
  <si>
    <t>КЛЮЧ ТМ</t>
  </si>
  <si>
    <t>ГАЗ ТЕСТОВЫЙ ДЛЯ ПРИБОРА 805582 (060430.10)</t>
  </si>
  <si>
    <t>КРОНШТЕЙН ДЛЯ ТЕРМОКОЖУХА GL-210</t>
  </si>
  <si>
    <t>КРОНШТЕЙН ВНУТРЕННИЙ  STB-01B</t>
  </si>
  <si>
    <t>РАЗЪЕМ BNC ПОД ВИНТ</t>
  </si>
  <si>
    <t>ВИДЕОРЕГИСТРАТОР VIDIGI DVR-416</t>
  </si>
  <si>
    <t>SATA III, максимальная пропускная способность интерфейса 6 Гбит/с, ударостойкость при работе 40 G, уровень шума во время работы 30 дБ, время наработки на отказ 1400000 ч, 101.85х147х26.1мм.</t>
  </si>
  <si>
    <t>ИНТЕЛЛЕКТ, ПОДКЛЮЧЕНИЕ КАМЕРЫ</t>
  </si>
  <si>
    <t>Обеспечение функционирования одного канала подключения камеры.</t>
  </si>
  <si>
    <t>ИНТЕЛЛЕКТ, СИСТЕМА ЗАЩИТЫ</t>
  </si>
  <si>
    <t>Обеспечение инсталляции рабочего места администратора, возможность использованиия сервера с подключеными  IP-устройства или платами видеоввода без крипточипов.</t>
  </si>
  <si>
    <t>ИНТЕЛЛЕКТ, УРМ</t>
  </si>
  <si>
    <t>Выполнение  функций видеошлюза, удаленного сервера архивирования, Web-сервера; обработка аудио- и видеосигналов, поступающих с IP–устройств.</t>
  </si>
  <si>
    <t>ИНТЕЛЛЕКТ, ЯДРО СИСТЕМЫ</t>
  </si>
  <si>
    <t>Обеспечение функционирования сервера, рабочего места администратора и оператора системы; обработка информации от функциональных модулей; обеспечение интеграции модулей.</t>
  </si>
  <si>
    <t>ТЕРМОКОЖУХ GL-606</t>
  </si>
  <si>
    <t>GL-606H, герметичный, козырьком для видеокамеры, алюминий, внешние габариты 103х113х300 мм, внутренние габариты 65х70х260 мм, размер окна  65х70 мм, питание 220 В, мощность обогревательного элемента 40 вт, вес 1.8 кг.</t>
  </si>
  <si>
    <t>БЛОК СИГНАЛЬНО-ПУСКОВОЙ С2000-СП2 ИСП.02</t>
  </si>
  <si>
    <t>ИЗВЕЩАТЕЛЬ ПОЖАРНЫЙ ДЫМОВОЙ ДИП-34А-01-02</t>
  </si>
  <si>
    <t>ИНДИКАТОР ДАВЛЕНИЯ (М-8Х1,0Х12,5)</t>
  </si>
  <si>
    <t>ГОСТ Р 51017-97; 51057-2001; ГОСТ 4.132-85.</t>
  </si>
  <si>
    <t>ИСТОЧНИК ПИТАНИЯ РИП-12 ИСП.01</t>
  </si>
  <si>
    <t>Напряжение сети 150-250В, выходное напряжение при питании от сети 13.6-0.6В, при питании от АКБ 10-14.2В, номинальный выходной ток 3А, 255х310х85мм, Т= -10 + 40 °С.</t>
  </si>
  <si>
    <t>ИСТОЧНИК ПИТАНИЯ РИП-12 ИСП.05</t>
  </si>
  <si>
    <t>ИСТОЧНИК ПИТАНИЯ СКАТ-1200М</t>
  </si>
  <si>
    <t>12 В, 2А, кратковременно и в режиме резерва до 3 А, корпус под акк 7Ач, 12 Ач, Т=-10 +40°C.</t>
  </si>
  <si>
    <t>КОНТРОЛЛЕР С2000-КДЛ</t>
  </si>
  <si>
    <t>ПЛОМБА РОТОРНОГО ТИПА РОЛЛСИЛ</t>
  </si>
  <si>
    <t>Соответствие Правилам противопожарного режима в РФ (Постановление правительства от 25.04.2012 г. № 390), цвет желтый, храповый механизм, индивидуальная нумерация на корпусе и вставке,  корпус – поликарбонат, вставка – АБС-пластик, Т=-40 +60 °С.</t>
  </si>
  <si>
    <t>ПРИБОР ПРИЕМНО-КОНТРОЛЬНЫЙ СИГНАЛ-20М</t>
  </si>
  <si>
    <t>РАСШИРИТЕЛЬ АДРЕСНЫЙ С2000-АР2</t>
  </si>
  <si>
    <t>Количество зон расширения-2 охранные или пожарные, время фиксации нарушения зоны не более 300мс, время технической готовности не более 15 с, Т=-30 +50°C, IР41, 55х20х38 мм, средний срок службы 10 лет.</t>
  </si>
  <si>
    <t>РАСШИРИТЕЛЬ АДРЕСНЫЙ С2000-АР8</t>
  </si>
  <si>
    <t>Количество зон расширения-8 охранные или пожарные, время фиксации нарушения зоны не более 300мс, время технической готовности не более 15 с, Т=-30 +50°C, IР30, 156x107x39 мм, средний срок службы 10 лет.</t>
  </si>
  <si>
    <t>РУКАВ С РАСТРУБОМ К ОУ-8, ОУ-10, 0,8 М</t>
  </si>
  <si>
    <t>РУКАВ С РАСТРУБОМ К ОУ-8, ОУ-10, 1 М</t>
  </si>
  <si>
    <t>ТРУБА ПНД УЛИЧНАЯ D=20ММ</t>
  </si>
  <si>
    <t>Черная, полиэтилен низкого давления, легкая гофрированная с зондом, (бухта 100 м).</t>
  </si>
  <si>
    <t>ФИЛЬТР-ОТСТОЙНИК ДЛЯ УГЛЕКИСЛОТЫ НА СЗУ-04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</si>
  <si>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</si>
  <si>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 xml:space="preserve">Масса извещателя не более 30г, электрическое сопротивление изоляции между токоведущими частями извещателя и корпусом при нормальных условиях не менее 20 МОм, Т=-50 +50 °С, ток через замкнутые контакты извещателя не более 30мА, напряжение постоянного тока, подаваемое на контакты извещателя не более 30В.
</t>
  </si>
  <si>
    <t>Поливинилхлорид, 15мм, Т= -30 +50°C, растяжимость до 100-150%, напряжение до 5000В (на пробой).</t>
  </si>
  <si>
    <t xml:space="preserve">Номинальный диаметр жил/сечение, мм/мм²,0.5/0.2; число жил-10, оболочка из поливинилхлоридного пластиката пониженной горючести с пониженным газо- дымовыделением, сопротивление изоляции жил при 20°С, не менее 50 МОм/км, Т=-40 +70 °С.  Сертифицирован в системе пожарной безопасности и ГОСТ Р. Срок службы не менее 15 лет.
</t>
  </si>
  <si>
    <t xml:space="preserve">Номинальный диаметр жил/сечение, мм/мм²,0.5/0.2; число жил-2, оболочка из поливинилхлоридного пластиката пониженной горючести с пониженным газо- дымовыделением, сопротивление изоляции жил при 20°С, не менее 50 МОм/км, Т=-40 +70°C.  Сертифицирован в системе пожарной безопасности и ГОСТ Р. Срок службы не менее 15 лет.
</t>
  </si>
  <si>
    <t xml:space="preserve">Номинальный диаметр жил/сечение, мм/мм²,0.5/0.2; число жил-4, оболочка из поливинилхлоридного пластиката пониженной горючести с пониженным газо- дымовыделением, сопротивление изоляции жил при 20°С, не менее 50 МОм/км, Т=-40+70°C.  Сертифицирован в системе пожарной безопасности и ГОСТ Р. Срок службы не менее 15 лет.
</t>
  </si>
  <si>
    <t xml:space="preserve">Внутренний проводник медь 7х0.20, изоляция ВПЭ 2.7 мм, внешний проводник оплетка медь 90%, оболочка ПВХ 4.4 мм, волновое сопротивление 75 +/- 5 Ом, электрическая емкость кабеля 56 пФ/м, коэффициент укорочения длины волны 1,22, Т=-40 +70°С, срок службы 15 лет. Сертифицирован в системе пожарной безопасности и ГОСТ Р. </t>
  </si>
  <si>
    <t xml:space="preserve">Провод с многопроволочными 2 жилами с поливинилхлоридной изоляцией, 5.8х3.6 мм, сечение жил 0.75 кв. мм, номинальное напряжение 0.66 кВ, Т=-40 +40°С, срок службы 15 лет. Сертифицирован в системе пожарной безопасности и ГОСТ Р. </t>
  </si>
  <si>
    <t>Размер 20*10*2000мм, цвет белый, не поддерживающий горение, самозатухающий, материал ПВХ.</t>
  </si>
  <si>
    <t>Размер 40*25*2000мм, цвет белый, не поддерживающий горение, самозатухающий, материал ПВХ.</t>
  </si>
  <si>
    <t>8-контактный разъём RG-45 под витую пару 5Е категории.</t>
  </si>
  <si>
    <t>6 кабельных вводов D=25 мм, 100х100х50 мм, материал самозатухающий АБС пластик, ударная прочность 6 Дж.</t>
  </si>
  <si>
    <t xml:space="preserve">Ток через контакты коробки – не более 0,5 А. напряжение подаваемое на контакты коробки  - не более 80 В, количество коммутируемых цепей – 4, масса коробки – не более 45 г, Т=-50  +50º С.   
</t>
  </si>
  <si>
    <t xml:space="preserve">Уровень громкости 95 дБ, потребляемый ток 75 мА, напряжение питания постоянного тока 12 В, 165х110х60 мм,  Т=-30 +50 °С, материал - металлический.
</t>
  </si>
  <si>
    <t>Скорость передачи 10 Мбит/с, протоколы UDP, ICMP (ping), ARP; напряжение питания 12-24В, Т=-30 +50°C, IP20, 150×103×35 мм.</t>
  </si>
  <si>
    <t xml:space="preserve">Количество шлейфов сигнализации - 10, количество программ управления по каждому выходу - 37, потребляемый прибором ток в дежурном режиме: при питании 24 В от 110 мА до 200 мА, при питании 12 В от 220 мА до 410 мА, ток нагрузки шлейфа - 3 мА, Т =- 30  +50С, 156 х 107 х 35 мм, напряжение питания - от 11 В до 28 В.
</t>
  </si>
  <si>
    <t>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U=10,2-28 В постоянного тока, готовность к работе после включения питания не более 3 с, выходы-5шт, 1 индикатор отображения режимов, Т=-30 +55 °C, IР20, 229х136х41 мм, средний срок службы-10 лет.</t>
  </si>
  <si>
    <t>Саморез 3,5х35 потай, крупная резьба, оксид.</t>
  </si>
  <si>
    <t>Максимальное контактное сопротивление - 1 Ом, Т=-30 +50°C, габаритные размеры 82х42х10мм.</t>
  </si>
  <si>
    <t xml:space="preserve">Светодиоды повышенной яркости, стекло из высококачественного поликарбонатного полимера для увеличения прочности и уменьшение веса конструкции, диапазон рабочих напряжений - 12В, энергопотребление - не более 23 мА, Т=-30 +55 °С, IP-41.
</t>
  </si>
  <si>
    <t>ГОСТ 8050-85, поставка в прошедших переосвидетельствование  баллонах (ГОСТ 949-73)  для углекислоты с кольцом горловины (резьба ГОСТ 9909-81), вентилем, предохранительным колпаком и опорным башмаком, сталь марки –30ХГСА, 45, Д.</t>
  </si>
  <si>
    <t>Версия 2.23, кнопочное управление 60 разделами, световая индикация: 60 двухцветных индикаторов для отображения состояния разделов ИСО «Орион»; 7 одноцветных индикаторов для отображения наличия тревог и неисправностей в ИСО «Орион»; RS-485, протокол Орион, напряжение питания 10.2-28В, потребляемая мощность не более 3 Вт, Т=-30 +50 °С, IР20, 340х170х25,5 мм, срок службы не менее 10 лет.</t>
  </si>
  <si>
    <t>Крепление для труб ПХВ с защелкой D=16 мм (упак.100 шт).</t>
  </si>
  <si>
    <t>2-х проводный (НЗ/НР), индикация: ″Дежурный режим″; ″Пожар″; U по шлейфу сигнализации 9-28V, ток потребления в дежурном режиме 0,1 мА, IP41, 0.11 кг, Т=-40 +55 °С.</t>
  </si>
  <si>
    <t>ГОСТ 26952-86; 53280.4-2009; ТУ 2149-028-10968286-97; тушение пожаров классов А, В, С, э/у под U до 1000В; 30 кг, Т=-50 +50 °С, гарайтийный срок хранения 10 лет.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</si>
  <si>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сопротивления-не более 1 кОм, RS-485, протокол Орион, U=10,2 ÷ 28 В постоянного тока, выходы-5шт, 20 индикаторов состояния каждого из ШС, 3 индикатора состояния выходов, 1 индикатор отображения режимов прибора,  Т=-30 +55 °C, IР20, 365х165х45 мм, Средний срок службы-10 лет.</t>
  </si>
  <si>
    <t>Отсутствие масел, густой белый дым,1 таблетка-13г, 1 таблетка-18м3 дыма, время сгорания 1 таблетки-40сек, 1 упаковка-6 таблеток.</t>
  </si>
  <si>
    <t>Система крепления SDS-plus, диаметр 6мм, общая длина 110мм.</t>
  </si>
  <si>
    <t>Труба легкая гофрированная с протяжкой, ПВХ D = 16 мм (бухта 100 м).</t>
  </si>
  <si>
    <t xml:space="preserve">Версия 2.06, напряжение питания 10.2-28.4В, жидкокристаллический индикатор 2 строки х 16 символов, количество подключаемых к интерфейсу RS-485 устройств - до 127, количество управляемых в автоматическом режиме релейных выходов не более 256, количество шлейфов сигнализации и адресных извещателей группируемых в разделы не более 2048, количество разделов - до 511, RS-485, RS-232,  Т= +1 +55°C, IP20, 140х114х25 мм.
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</si>
  <si>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 +70º С, срок службы 30 лет.</t>
  </si>
  <si>
    <t>10 однопроволочных медных жил, диаметр которых 0,5, изоляциея имеет композицию из полиэтилена, оболочка из ПВХ пластиката. Сопротивление изоляции на длине 1 км при температуре 20oС и нормальной относительной влажности, не менее 6500 МОм, электрическое сопротивление токопроводящих жил постоянному току при 20oС и длине 1 км., не более 94 Ом/км, Т=-40 +70 °С.  Сертифицирован в системе пожарной безопасности и ГОСТ Р. Срок службы не менее 15 лет.</t>
  </si>
  <si>
    <t>4 однопроволочные медные жилы, диаметр которых 0,5, изоляциея имеет композицию из полиэтилена, оболочка из ПВХ пластиката. Сопротивление изоляции на длине 1 км при температуре 20oС и нормальной относительной влажности, не менее 6500 МОм, электрическое сопротивление токопроводящих жил постоянному току при 20oС и длине 1 км., не более 94 Ом/км, Т=-40 +70°C.  Сертифицирован в системе пожарной безопасности и ГОСТ Р. Срок службы не менее 15  лет.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</si>
  <si>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Т=-40º +70º С, срок службы 30 лет.</t>
  </si>
  <si>
    <t>Стяжка кабельная 4,8х200 мм (100 шт/уп.), материал - нейлон, Т=-45 +85 C.</t>
  </si>
  <si>
    <t>DS-1990А, чип в герметичном корпусе из нержавеющей стали, уникальный 48 битный номер, считывание менее чем за 5 мс,  Т=-40°C до +85°C.</t>
  </si>
  <si>
    <t>Нагрузка 10 кг, 210 мм, металл, с поворотной головкой для GL-606H/607H.</t>
  </si>
  <si>
    <t>Настенный/потолочный, алюминий; 175 мм, черный.</t>
  </si>
  <si>
    <t>RG-58(59), под винт, частотный диапазон 0-4 ГГц, номинальное напряжение AC 500 V, VSWR 1.2 макс 0-2 ГГц, контактное сопротивление 3 МОм max при DC 1A, сопротивление изоляции 1MОм min при DC 500 V, упаковка 100 шт.</t>
  </si>
  <si>
    <t>КОРОБКА РАСПРЕДЕЛИТЕЛЬНАЯ КРТП 10х2</t>
  </si>
  <si>
    <t>Максимальный ток не более 100 мА, максимальное напряжение не более 140 В, количество точек присоединения не более 20 шт, Т=- 35 +40°С, габаритные размеры 104х120х28мм.</t>
  </si>
  <si>
    <t>ВИДЕОКАМЕРА DLINK DCS-7110</t>
  </si>
  <si>
    <t xml:space="preserve">1/3" ПЗС Sony 960H HAD CCD II; 976x582; цв. 700 ТВЛ, ч/б. 750 ТВЛ; минимальная освещенность Цв: 0,1 лк (F1.4, 50 IRE) и ч/б: 0,001 лк (F1.4, 50 IRE); объектив варифокальный с АРД F=2,8-12 мм; ИК 40м; композитный PAL видеосигнал, 1.0 Vp-p / 75 Ом, видео: 0.7 Vp-p / синхронизация: 0.3 Vp-p / цветовая синхронизация: 0.3 Vp-p; 12 В пост. тока и 24 В пер. тока; 12Вт; IP66; 83х82х166 мм; Т=-40 +60°C.
 </t>
  </si>
  <si>
    <t>Видео H.264, аудио G.723; пентаплекс; 352х288 (CIF) - 400 fps/720х288 (2CIF) 200 fps/720х576 (D1) - 100 fps; RS-485; скорость отображения 400 fps; видео выход: 1xBNC, 1 x VGA VGA разрешение : 800x600, 1024x768, 1280x1024;  2xSATA HDD;  DC 12V (3,3A); Т=5 +40°С; 340 x 253 x 60мм.</t>
  </si>
  <si>
    <t>SATA III, максимальная пропускная способность интерфейса 6 Гбит/с, ударостойкость при работе 70 G, уровень шума во время работы 30 дБ, скорость чтения 175 Мбайт/с, 101.85х147х26.1мм.</t>
  </si>
  <si>
    <t>Контролируемые выходы-2, максимальный коммутируемый ток одного реле 1 А, коммутируемое напряжение (от источника питания блока) 10.2-28.4В, максимальный ток контроля исправности цепей 1.5мА, время технической готовности извещателя не более 15 с, Т=-30 +55 °С, IР20, 105х75х56 мм, срок службы 10 лет.</t>
  </si>
  <si>
    <t>Чувствительность извещателя соответствует задымленности окружающей среды с оптической плотностью 0.05-0.2 дБ/м, потребляемый извещателем ток не более 0.5 мА, время технической готовности извещателя не более 60с, Т=-30+55°С, IР41, диаметр 100 мм высота 46 мм, средний срок службы 10 лет.</t>
  </si>
  <si>
    <t>Количество подключаемых АУ-127, длина двухпроводной линии 600 метров при сечении 0,75 мм², напряжение питания 10.2-28.4В, энергонезависимый буфер событий-255, 3 светодиодных индикатора (работа, RS-485 и ДПЛС), RS-485, Т=-30 +55°C, IР30, 156×107×39 мм, средний срок службы 10 лет.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</si>
  <si>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 ÷ 28,4 В постоянного тока, готовность к работе после включения питания не более 3 с, выходы-5шт, 20 индикаторов состояния каждого из ШС, 5 индикаторов состояния выходов, 5 индикаторов отображения режимов прибора, Т=-30 +55 °C, IР20, 247х150х48 мм, средний срок службы-10 лет.</t>
  </si>
  <si>
    <t>Место доставки:</t>
  </si>
  <si>
    <t>Контактное лицо по техническим вопросам</t>
  </si>
  <si>
    <t>Итого:</t>
  </si>
  <si>
    <t xml:space="preserve">               </t>
  </si>
  <si>
    <t>ВИДЕОКАМЕРА STC-3632/3</t>
  </si>
  <si>
    <t>ВИДЕОКАМЕРА STC 3622/1</t>
  </si>
  <si>
    <t>ВИДЕОКАМЕРА STC-3080/0</t>
  </si>
  <si>
    <t>ГЕНЕРАТОР ОГНЕТУШАШЕГО АЭРОЗОЛЯ ТОР 3000</t>
  </si>
  <si>
    <t>ДЕРЖАТЕЛИ ДЛЯ ГОФРОТРУБЫ D=16мм</t>
  </si>
  <si>
    <t>ЖЕСТКИЙ ДИСК SATA-3 4TB SEAGATE 7200 CONSTELLATION ES.3 [ST4000NM0033] CACHE 128MB ДЛЯ ВИДЕОНАБЛЮДЕНИЯ</t>
  </si>
  <si>
    <t>ЖЕСТКИЙ ДИСК SATA-3 1TB SEAGATE CONSTELLATION ES.3 7200 CACHE 128MB ДЛЯ ВИДЕОНАБЛЮДЕНИЯ</t>
  </si>
  <si>
    <t>ИЗВЕЩАТЕЛЬ ОХРАННЫЙ ИО 102-2</t>
  </si>
  <si>
    <t>ИЗВЕЩАТЕЛЬ ПОЖАРНЫЙ ТЕПЛОВОЙ ИП 101 ГРАНАТ, ОБЫЧНЫЙ</t>
  </si>
  <si>
    <t>КАБЕЛЬ ВВГП 3*1,5</t>
  </si>
  <si>
    <t>КАБЕЛЬ КСВПВ 5Е 4*2*0,5</t>
  </si>
  <si>
    <t>КОРОБКА РАСПАЯЧНАЯ О/У 100Х100Х50ММ IP55 ТУСО</t>
  </si>
  <si>
    <t>ОБЪЕКТИВ В/КАМЕРЫ</t>
  </si>
  <si>
    <t>ПЛАТА ВИДЕОЗАХВАТА SC300Q16</t>
  </si>
  <si>
    <t>ПРИБОР ПРИЕМНО-КОНТРОЛЬНЫЙ ЯХОНТ 1И</t>
  </si>
  <si>
    <t>ТРОС СТАЛЬНОЙ DIN 3055 Д 3 ММ, 200 М</t>
  </si>
  <si>
    <t>Герметичный аккумулятор.Напряжение 12Вольт Ёмкость 7Ач Максимальный ток заряда 1,2А</t>
  </si>
  <si>
    <t>1/3" ПЗС Sony 960Н EXview HAD CCD II; 976x582; цв.: 700 ТВЛ; ч/б: 750 ТВЛ; минимальная освещенность цв.: 0,15 лк (F1.4, 50 IRE); ч/б: 0,001 лк (F1.4, 50 IRE); ИК 25м; F=2,8-12 мм; выходной видеосигнал композитный PAL , 1.0Vp-p / 75 Ом, видео: 0.7 Vp-p / синхронизация: 0.3 Vp-p / цветовая синхронизация: 0.3 Vp-p; 12 В пост. тока; 10 Вт; IP66;66х112 мм; Т=-40 +60°C.</t>
  </si>
  <si>
    <t xml:space="preserve"> В1; 1/2,7” двухмегапиксельный CMOS-сенсор; ИК 15М;  IP-66; объектив 4 мм  F1.5; углы обзора 77,4° (по горизонтали) и 45,1° (по вертикали); SDRAM 256 Мбайт; 0.12 Lux (режим дневной съемки), 0 Lux (режим ночной съемки) с инфракрасной подсветкой; AGC; AWB; AES; сжатие видео в форматах H.264/MPEG4/MJPEG; 1920x1080 при 15 кадрах в секунду; аутентификация HTTP и RTSP; удаленное управление доступом; поддержка нескольких HTTP, SMPT и FTP-серверов; настройка через Web-браузер; бесплатное ПО до 32 камер; 12 В постоянного тока 1.25 A; 10/100BASE-TX Fast Ethernet с поддержкой PoE.</t>
  </si>
  <si>
    <t xml:space="preserve"> 1/3" ПЗС Sony SuperHAD II (ICX639), 752x582, 600 ТВЛ (цв.), 700 ТВЛ (ч/б),  0.15 лк (цвет., F1.2/50IRE), 0.001 лк (ч-б, F1.2/50IRE), 0.00004 лк (ч-б, F1.2/50IRE, накопление кадров х256), сигнал/шум 52 дБ (АРУ выкл.), U=90–260 В, мощность макс. 2 Вт, Т=-10 +50°С, 400 г, 60х55х120 мм.</t>
  </si>
  <si>
    <t xml:space="preserve"> Газ Solo A3-001 detector testers сжиженный под давлением в герметичной емкости, 250мл.</t>
  </si>
  <si>
    <t>Масса АОС (аэрозолеобразующего состава) 3,000±0,300кг, огнетушащая интенсивность подачи аэрозоля (кл. В) 0,003 кг/(м3 ·с), время подачи огнетушащего аэрозоля не более 30сек, размеры 500(Длина), 310(Диаметр), 350(Ширина1), 192(Ширина2), 78(Ширина3), масса 12,300±1,230 кг, значение пускового тока, А, не менее 0.7 А, Т=-78 +70°С.</t>
  </si>
  <si>
    <t xml:space="preserve">Обнаружение разрушения обычного и защищенного полимерной пленкой, обеспечивающей класс защиты А1-А3, стекол марок М4–М8 толщиной от 2,5 до 8 мм, максимальная дальность действия 6м, минимальная контролируемая площадь 0,1 м2, напряжение питания от 8 до 15В, потребляемый ток не более 12 мА, Т=-20 +50 °С, 87x54x27мм, масса 0.05 кг.
</t>
  </si>
  <si>
    <t xml:space="preserve">12 м, антисаботажная зона, Т=-30 +50С; напряжение питанияток постоянного тока 8-15В, ток потребления - не более 11 мА во всех режимах; два режима работы, устойчивость к внешней засветке (более 6500 лк); защита электронного блока металлическим экраном от электромагнитных помех, 75х58х48мм, масса 0,053 кг.
</t>
  </si>
  <si>
    <t xml:space="preserve">Датчик: 12 х 40 х 150 мм; блок с магнитом: 30 х 30 х 63 мм; Т=-50 +50 °С, максимальное коммутируемое напряжение 100 В, максимальный коммутируемый ток: до 0,5 А, максимальная коммутируемая мощность 10 Вт.
</t>
  </si>
  <si>
    <t>Габаритные размеры корпус геркона 58х11х11 мм, корпус магнита 58х11х11 мм, максимальный коммутируемый ток 0.3 А, максимальное коммутируемое напряжение 72 В.</t>
  </si>
  <si>
    <t>Напряжение от 7.5 до 30 В, чувствительность 0,05 – 0,2 дБ/м, инерционность срабатывания – не более 5 с, ток потребления в дежурном режиме – 0,04 мА, 210г, Т=-45 +55 °С, габаритные размеры 106х60 мм, IP 30, срок службы не менее 10 лет, средняя наработка на отказ 60000 часов.</t>
  </si>
  <si>
    <t>Время срабатывания при превышении пороговой температуры не более 15с, диапазон рабочих напряжений 4-27В, точность установки температуры срабатывания ± 5%, степень защиты оболочки IP67, класс химстойкости Х3, Т=-55 +85 °С, габариты 230х80х265 мм, масса не более 0.6 кг.</t>
  </si>
  <si>
    <t>Напряжение сети 150-250В, выходное напряжение при питании от сети 13.6-0.6В, при питании от АКБ 10-13.6В, номинальный выходной ток 8А, 255х310х85мм, масса с батареей 8.5 кг, датчик вскрытия корпуса, устойчивость к электромагнитным помехам 3 степени жесткости по ГОСТ Р 53560-2009, возможность подключения двух дополнительных батарей 12В емкостью 17Ач, конструкция соответствует пожарной безопасности в аварийном режиме работы согласно ГОСТ 12.1.004-91, Т=-10 + 40°С.</t>
  </si>
  <si>
    <t>Кабель UTP категории 5е с, передача сигналов с частотой до 100 МГц, 4 витых пары из медной токопроводящей жилы класса не ниже 3 по ГОСТ 22483-2012 сечением 0.5 мм² изолированных ПВХ (PVC) пластикатом, внешняя оболочка из светостабилизированного полиэтилена (ПЕ), Т=-40  +60 °С, минимальный срок службы кабеля 20 лет. Сертифицирован в системе пожарной безопасности и ГОСТ Р.</t>
  </si>
  <si>
    <t>Испытательное переменное напряжение частотой 50 Гц
на напряжение 0,66 кВ - 3 кВ, на напряжение 1 кВ - 3.5 кВ; длительно допустимая температура нагрева жил кабелей при эксплуатации: +70°С, минимальный радиус изгиба при прокладке 7.5 наружных диаметров, Т=-50 +50 °С, срок службы: 30 лет.</t>
  </si>
  <si>
    <t>Для модулей Артсок, МГП-35-60, МГП-35-80, МГП-35-100, МГП-50-60, МГП-50-60, МГП-50-80, МГП-50-100, ГОСТ Р 51017-97; 51057-2001; ГОСТ 4.132-85. Выпуск не ранее декабря 2015 года.</t>
  </si>
  <si>
    <t>Напряжение питания 12В, потребляемый ток 20 мА, уровень звукового давления на расстоянии 1 м, 105 дБ, Т= -30 +55 °С, IP56, 65х65х50 мм, не более 0.04 кг.</t>
  </si>
  <si>
    <t>SC300Q16, PCI Express 1x, потребляемая мощность 4 Вт, видеовходы (видеовыход) 1 В /75 Ом, 16 видеовходов, тип сигнала PAL, NTSC; максимальное ТВЛ (чб/цвет)-576 (PAL) / 480 (NTSC), разрядность АЦП-10бит, скорость ввода видеосигнала по каждому немультиплексируемому каналу в системе PAL (NTSC)-25(30) fps.</t>
  </si>
  <si>
    <t>Рабочий диапазон питающих напряжений 12 (±2)  или  24 (+3/-4)В, ток ограничения в шлейфе сигнализации 18 мА, сопротивлении проводов шлейфа сигнализации не более 0.22 кОм, сопротивлении утечки между проводами шлейфа не менее 50 кОм, габаритные размеры 220x125x55мм, масса не более 0.5 кг.</t>
  </si>
  <si>
    <t>Трос стальной, DIN 3055, оцинкованная сталь в оплетке ПВХ, синтетическая сердцевина, d=3мм, L=200м</t>
  </si>
  <si>
    <t>Штука</t>
  </si>
  <si>
    <t>Метр</t>
  </si>
  <si>
    <t>Упаковка</t>
  </si>
  <si>
    <t>Километр; тысяча метров</t>
  </si>
  <si>
    <t>Килограмм</t>
  </si>
  <si>
    <t>Предельная стоимость лота составляет 4 794 840 руб. (без НДС)</t>
  </si>
  <si>
    <t>В полиэтиленовой изоляции, в ПВХ оболочке. Сопротивление жил, пересчитанное на 100 m длины кабеля и температуру 20°С, не более 9,6 Ом; омическая асимметрия жил в рабочей паре на длине 100 m не более 3%; номинальный наружный диаметр кабеля 6.74мм, диаметр
токопроводящей жилы 0,52 ± 0,010 мм, вес кабеля 36.72 кг/км. Соответствует стандарту ТSh 64-05830150-12:2006.</t>
  </si>
  <si>
    <t>В полиэтиленовой изоляции, полиэтиленовая оболочка. Сопротивление жил, пересчитанное на 100 m длины кабеля и температуру 20°С, не более 9,6 Ом; омическая асимметрия жил в рабочей паре на длине 100 m не более 3%; номинальный
наружный диаметр кабеля 6.74мм, диаметр токопроводящей жилы 0,52 ± 0,010 мм, вес кабеля 36.72 кг/км. Соответствует стандарту ТSh 64-05830150-12:2006.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</si>
  <si>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</si>
  <si>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</si>
  <si>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</si>
  <si>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Автомобильным транспортом за счет Поставщика.</t>
  </si>
  <si>
    <t>Республика Башкортостан, г.Уфа, ул. Ленина, 32, ПАО "Башинформсвязь", Городской центр технической эксплуатации телекоммуникаций г. Уфа.</t>
  </si>
  <si>
    <t>Поставщик предоставляет вместе с товаром следующие документы:</t>
  </si>
  <si>
    <t>1. Паспорт;</t>
  </si>
  <si>
    <t>2. Техническое описание поставляемого товара;</t>
  </si>
  <si>
    <t>3. Инструкция на русском языке;</t>
  </si>
  <si>
    <t>4. Сертификат соответствия стандартам РФ.</t>
  </si>
  <si>
    <t>Наличие у Поставщика склада в г. Уфа с обменным фондом.</t>
  </si>
  <si>
    <t>Рыбаков А.П., тел. 8-347-221-55-51.</t>
  </si>
  <si>
    <t>Не менее 12 месяцев.</t>
  </si>
  <si>
    <t>2 кв. первая поставка - до 30.04.2016г, 2 кв. вторая поставка - до 16.05.2016г, 3 кв. - до 01.08.2016г, 4 кв. - до 01.11.2016г.</t>
  </si>
  <si>
    <t>Приложение 1 к Документации о закупке</t>
  </si>
  <si>
    <t>2 кв.                 до 30.04.16</t>
  </si>
  <si>
    <t>2 кв.             до 16.05.16</t>
  </si>
  <si>
    <t>3 кв.             до 01.08.16</t>
  </si>
  <si>
    <t>4 кв.            до 01.11.16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</si>
</sst>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#,##0.0##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quotePrefix="1"/>
    <xf numFmtId="49" fontId="0" fillId="0" borderId="0" xfId="0" applyNumberFormat="1"/>
    <xf numFmtId="49" fontId="2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left" vertical="top"/>
    </xf>
    <xf numFmtId="0" fontId="4" fillId="0" borderId="1" xfId="0" applyFont="1" applyBorder="1"/>
    <xf numFmtId="0" fontId="5" fillId="0" borderId="1" xfId="0" applyFont="1" applyBorder="1" applyAlignment="1">
      <alignment vertical="top" wrapText="1"/>
    </xf>
    <xf numFmtId="0" fontId="4" fillId="0" borderId="2" xfId="0" applyFont="1" applyBorder="1"/>
    <xf numFmtId="0" fontId="4" fillId="0" borderId="2" xfId="0" applyFont="1" applyBorder="1" applyAlignment="1">
      <alignment vertical="top" wrapText="1"/>
    </xf>
    <xf numFmtId="4" fontId="4" fillId="0" borderId="2" xfId="0" applyNumberFormat="1" applyFont="1" applyBorder="1"/>
    <xf numFmtId="3" fontId="4" fillId="0" borderId="2" xfId="0" applyNumberFormat="1" applyFont="1" applyBorder="1"/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Fill="1" applyAlignment="1"/>
    <xf numFmtId="4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 shrinkToFit="1"/>
    </xf>
    <xf numFmtId="4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4" fillId="0" borderId="0" xfId="0" applyNumberFormat="1" applyFont="1"/>
    <xf numFmtId="0" fontId="5" fillId="0" borderId="0" xfId="0" applyNumberFormat="1" applyFont="1"/>
    <xf numFmtId="0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2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Fill="1" applyAlignment="1"/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120"/>
  <sheetViews>
    <sheetView tabSelected="1" topLeftCell="A103" zoomScale="130" zoomScaleNormal="130" workbookViewId="0">
      <selection activeCell="C2" sqref="C2"/>
    </sheetView>
  </sheetViews>
  <sheetFormatPr defaultRowHeight="15"/>
  <cols>
    <col min="1" max="1" width="5.42578125" style="5" customWidth="1"/>
    <col min="2" max="2" width="24.85546875" style="5" customWidth="1"/>
    <col min="3" max="3" width="62.7109375" style="32" customWidth="1"/>
    <col min="4" max="4" width="7.140625" style="5" customWidth="1"/>
    <col min="5" max="8" width="9.140625" style="5"/>
    <col min="9" max="9" width="10.7109375" style="5" customWidth="1"/>
    <col min="10" max="10" width="16.42578125" style="5" customWidth="1"/>
    <col min="11" max="11" width="12.5703125" style="5" customWidth="1"/>
    <col min="12" max="12" width="14.140625" style="5" customWidth="1"/>
    <col min="13" max="13" width="3.28515625" style="5" customWidth="1"/>
    <col min="14" max="16384" width="9.140625" style="5"/>
  </cols>
  <sheetData>
    <row r="1" spans="1:13">
      <c r="L1" s="6" t="s">
        <v>219</v>
      </c>
    </row>
    <row r="2" spans="1:13">
      <c r="A2" s="5" t="s">
        <v>160</v>
      </c>
      <c r="L2" s="6"/>
    </row>
    <row r="3" spans="1:13">
      <c r="A3" s="49" t="s">
        <v>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>
      <c r="A4" s="7"/>
      <c r="B4" s="8" t="s">
        <v>14</v>
      </c>
      <c r="C4" s="33"/>
      <c r="M4" s="9"/>
    </row>
    <row r="5" spans="1:13" ht="15" customHeight="1">
      <c r="A5" s="52" t="s">
        <v>0</v>
      </c>
      <c r="B5" s="52" t="s">
        <v>9</v>
      </c>
      <c r="C5" s="67" t="s">
        <v>1</v>
      </c>
      <c r="D5" s="52" t="s">
        <v>6</v>
      </c>
      <c r="E5" s="55" t="s">
        <v>7</v>
      </c>
      <c r="F5" s="55"/>
      <c r="G5" s="55"/>
      <c r="H5" s="55"/>
      <c r="I5" s="55"/>
      <c r="J5" s="58" t="s">
        <v>205</v>
      </c>
      <c r="K5" s="56" t="s">
        <v>206</v>
      </c>
      <c r="L5" s="60" t="s">
        <v>207</v>
      </c>
      <c r="M5" s="9"/>
    </row>
    <row r="6" spans="1:13" s="10" customFormat="1" ht="64.5" customHeight="1">
      <c r="A6" s="52"/>
      <c r="B6" s="52"/>
      <c r="C6" s="67"/>
      <c r="D6" s="52"/>
      <c r="E6" s="40" t="s">
        <v>220</v>
      </c>
      <c r="F6" s="40" t="s">
        <v>221</v>
      </c>
      <c r="G6" s="40" t="s">
        <v>222</v>
      </c>
      <c r="H6" s="40" t="s">
        <v>223</v>
      </c>
      <c r="I6" s="11" t="s">
        <v>8</v>
      </c>
      <c r="J6" s="59"/>
      <c r="K6" s="57"/>
      <c r="L6" s="60"/>
    </row>
    <row r="7" spans="1:13">
      <c r="A7" s="12">
        <v>1</v>
      </c>
      <c r="B7" s="12">
        <v>2</v>
      </c>
      <c r="C7" s="34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</row>
    <row r="8" spans="1:13" ht="36" customHeight="1">
      <c r="A8" s="13">
        <v>1</v>
      </c>
      <c r="B8" s="3" t="s">
        <v>56</v>
      </c>
      <c r="C8" s="35" t="s">
        <v>177</v>
      </c>
      <c r="D8" s="4" t="s">
        <v>197</v>
      </c>
      <c r="E8" s="25">
        <v>10</v>
      </c>
      <c r="F8" s="25">
        <v>19</v>
      </c>
      <c r="G8" s="25">
        <v>40</v>
      </c>
      <c r="H8" s="25">
        <v>31</v>
      </c>
      <c r="I8" s="28">
        <f>E8+F8+G8+H8</f>
        <v>100</v>
      </c>
      <c r="J8" s="26">
        <v>415.25419999999997</v>
      </c>
      <c r="K8" s="26">
        <f>J8*I8</f>
        <v>41525.42</v>
      </c>
      <c r="L8" s="14"/>
    </row>
    <row r="9" spans="1:13" ht="77.25" customHeight="1">
      <c r="A9" s="13">
        <v>2</v>
      </c>
      <c r="B9" s="3" t="s">
        <v>44</v>
      </c>
      <c r="C9" s="35" t="s">
        <v>129</v>
      </c>
      <c r="D9" s="4" t="s">
        <v>197</v>
      </c>
      <c r="E9" s="25">
        <v>5</v>
      </c>
      <c r="F9" s="25">
        <v>5</v>
      </c>
      <c r="G9" s="25">
        <v>0</v>
      </c>
      <c r="H9" s="25">
        <v>6</v>
      </c>
      <c r="I9" s="28">
        <f t="shared" ref="I9:I67" si="0">E9+F9+G9+H9</f>
        <v>16</v>
      </c>
      <c r="J9" s="26">
        <v>4134.7456249999996</v>
      </c>
      <c r="K9" s="26">
        <f t="shared" ref="K9:K72" si="1">J9*I9</f>
        <v>66155.929999999993</v>
      </c>
      <c r="L9" s="14"/>
    </row>
    <row r="10" spans="1:13" ht="67.5" customHeight="1">
      <c r="A10" s="13">
        <v>3</v>
      </c>
      <c r="B10" s="3" t="s">
        <v>86</v>
      </c>
      <c r="C10" s="35" t="s">
        <v>153</v>
      </c>
      <c r="D10" s="4" t="s">
        <v>197</v>
      </c>
      <c r="E10" s="25">
        <v>10</v>
      </c>
      <c r="F10" s="25">
        <v>10</v>
      </c>
      <c r="G10" s="25">
        <v>0</v>
      </c>
      <c r="H10" s="25">
        <v>0</v>
      </c>
      <c r="I10" s="28">
        <f t="shared" si="0"/>
        <v>20</v>
      </c>
      <c r="J10" s="26">
        <v>1250.8475000000001</v>
      </c>
      <c r="K10" s="26">
        <f t="shared" si="1"/>
        <v>25016.95</v>
      </c>
      <c r="L10" s="14"/>
    </row>
    <row r="11" spans="1:13" ht="19.5" customHeight="1">
      <c r="A11" s="13">
        <v>4</v>
      </c>
      <c r="B11" s="3" t="s">
        <v>57</v>
      </c>
      <c r="C11" s="35" t="s">
        <v>135</v>
      </c>
      <c r="D11" s="4" t="s">
        <v>197</v>
      </c>
      <c r="E11" s="25">
        <v>100</v>
      </c>
      <c r="F11" s="25">
        <v>100</v>
      </c>
      <c r="G11" s="25">
        <v>100</v>
      </c>
      <c r="H11" s="25">
        <v>100</v>
      </c>
      <c r="I11" s="28">
        <f t="shared" si="0"/>
        <v>400</v>
      </c>
      <c r="J11" s="26">
        <v>33.050849999999997</v>
      </c>
      <c r="K11" s="26">
        <f t="shared" si="1"/>
        <v>13220.339999999998</v>
      </c>
      <c r="L11" s="14"/>
    </row>
    <row r="12" spans="1:13" ht="50.25" customHeight="1">
      <c r="A12" s="13">
        <v>5</v>
      </c>
      <c r="B12" s="3" t="s">
        <v>74</v>
      </c>
      <c r="C12" s="35" t="s">
        <v>151</v>
      </c>
      <c r="D12" s="4" t="s">
        <v>197</v>
      </c>
      <c r="E12" s="25">
        <v>1</v>
      </c>
      <c r="F12" s="25">
        <v>0</v>
      </c>
      <c r="G12" s="25">
        <v>1</v>
      </c>
      <c r="H12" s="25">
        <v>0</v>
      </c>
      <c r="I12" s="28">
        <f t="shared" si="0"/>
        <v>2</v>
      </c>
      <c r="J12" s="26">
        <v>14508.475</v>
      </c>
      <c r="K12" s="26">
        <f t="shared" si="1"/>
        <v>29016.95</v>
      </c>
      <c r="L12" s="14"/>
    </row>
    <row r="13" spans="1:13" ht="30.75" customHeight="1">
      <c r="A13" s="13">
        <v>6</v>
      </c>
      <c r="B13" s="3" t="s">
        <v>70</v>
      </c>
      <c r="C13" s="35" t="s">
        <v>181</v>
      </c>
      <c r="D13" s="4" t="s">
        <v>197</v>
      </c>
      <c r="E13" s="25">
        <v>15</v>
      </c>
      <c r="F13" s="25">
        <v>0</v>
      </c>
      <c r="G13" s="25">
        <v>2</v>
      </c>
      <c r="H13" s="25">
        <v>0</v>
      </c>
      <c r="I13" s="28">
        <f t="shared" si="0"/>
        <v>17</v>
      </c>
      <c r="J13" s="26">
        <v>3016.9494117647059</v>
      </c>
      <c r="K13" s="26">
        <f t="shared" si="1"/>
        <v>51288.14</v>
      </c>
      <c r="L13" s="14"/>
    </row>
    <row r="14" spans="1:13" ht="63.75" customHeight="1">
      <c r="A14" s="13">
        <v>7</v>
      </c>
      <c r="B14" s="3" t="s">
        <v>164</v>
      </c>
      <c r="C14" s="35" t="s">
        <v>182</v>
      </c>
      <c r="D14" s="4" t="s">
        <v>197</v>
      </c>
      <c r="E14" s="25">
        <v>13</v>
      </c>
      <c r="F14" s="25">
        <v>0</v>
      </c>
      <c r="G14" s="25">
        <v>13</v>
      </c>
      <c r="H14" s="25">
        <v>0</v>
      </c>
      <c r="I14" s="28">
        <f t="shared" si="0"/>
        <v>26</v>
      </c>
      <c r="J14" s="26">
        <v>13127.118461538463</v>
      </c>
      <c r="K14" s="26">
        <f t="shared" si="1"/>
        <v>341305.08</v>
      </c>
      <c r="L14" s="14"/>
    </row>
    <row r="15" spans="1:13" ht="27.75" customHeight="1">
      <c r="A15" s="13">
        <v>8</v>
      </c>
      <c r="B15" s="3" t="s">
        <v>45</v>
      </c>
      <c r="C15" s="35" t="s">
        <v>89</v>
      </c>
      <c r="D15" s="4" t="s">
        <v>197</v>
      </c>
      <c r="E15" s="25">
        <v>20</v>
      </c>
      <c r="F15" s="25">
        <v>18</v>
      </c>
      <c r="G15" s="25">
        <v>45</v>
      </c>
      <c r="H15" s="25">
        <v>47</v>
      </c>
      <c r="I15" s="28">
        <f t="shared" si="0"/>
        <v>130</v>
      </c>
      <c r="J15" s="26">
        <v>105.08476923076924</v>
      </c>
      <c r="K15" s="26">
        <f t="shared" si="1"/>
        <v>13661.02</v>
      </c>
      <c r="L15" s="14"/>
    </row>
    <row r="16" spans="1:13">
      <c r="A16" s="13">
        <v>9</v>
      </c>
      <c r="B16" s="3" t="s">
        <v>58</v>
      </c>
      <c r="C16" s="35" t="s">
        <v>136</v>
      </c>
      <c r="D16" s="4" t="s">
        <v>198</v>
      </c>
      <c r="E16" s="25">
        <v>400</v>
      </c>
      <c r="F16" s="25">
        <v>400</v>
      </c>
      <c r="G16" s="25">
        <v>400</v>
      </c>
      <c r="H16" s="25">
        <v>600</v>
      </c>
      <c r="I16" s="28">
        <f t="shared" si="0"/>
        <v>1800</v>
      </c>
      <c r="J16" s="26">
        <v>4.2372888888888891</v>
      </c>
      <c r="K16" s="26">
        <f t="shared" si="1"/>
        <v>7627.1200000000008</v>
      </c>
      <c r="L16" s="14"/>
    </row>
    <row r="17" spans="1:12" ht="24">
      <c r="A17" s="13">
        <v>10</v>
      </c>
      <c r="B17" s="3" t="s">
        <v>165</v>
      </c>
      <c r="C17" s="35" t="s">
        <v>130</v>
      </c>
      <c r="D17" s="4" t="s">
        <v>197</v>
      </c>
      <c r="E17" s="25">
        <v>400</v>
      </c>
      <c r="F17" s="25">
        <v>400</v>
      </c>
      <c r="G17" s="25">
        <v>400</v>
      </c>
      <c r="H17" s="25">
        <v>600</v>
      </c>
      <c r="I17" s="28">
        <f t="shared" si="0"/>
        <v>1800</v>
      </c>
      <c r="J17" s="26">
        <v>0.97457777777777777</v>
      </c>
      <c r="K17" s="26">
        <f t="shared" si="1"/>
        <v>1754.24</v>
      </c>
      <c r="L17" s="14"/>
    </row>
    <row r="18" spans="1:12" ht="27.75" customHeight="1">
      <c r="A18" s="13">
        <v>11</v>
      </c>
      <c r="B18" s="3" t="s">
        <v>46</v>
      </c>
      <c r="C18" s="35" t="s">
        <v>144</v>
      </c>
      <c r="D18" s="4" t="s">
        <v>199</v>
      </c>
      <c r="E18" s="25">
        <v>4</v>
      </c>
      <c r="F18" s="25">
        <v>5</v>
      </c>
      <c r="G18" s="25">
        <v>6</v>
      </c>
      <c r="H18" s="25">
        <v>5</v>
      </c>
      <c r="I18" s="28">
        <f t="shared" si="0"/>
        <v>20</v>
      </c>
      <c r="J18" s="26">
        <v>754.23749999999995</v>
      </c>
      <c r="K18" s="26">
        <f t="shared" si="1"/>
        <v>15084.75</v>
      </c>
      <c r="L18" s="14"/>
    </row>
    <row r="19" spans="1:12" ht="78.75" customHeight="1">
      <c r="A19" s="13">
        <v>12</v>
      </c>
      <c r="B19" s="3" t="s">
        <v>166</v>
      </c>
      <c r="C19" s="35" t="s">
        <v>75</v>
      </c>
      <c r="D19" s="4" t="s">
        <v>197</v>
      </c>
      <c r="E19" s="25">
        <v>1</v>
      </c>
      <c r="F19" s="25">
        <v>0</v>
      </c>
      <c r="G19" s="25">
        <v>1</v>
      </c>
      <c r="H19" s="25">
        <v>0</v>
      </c>
      <c r="I19" s="28">
        <f t="shared" si="0"/>
        <v>2</v>
      </c>
      <c r="J19" s="26">
        <v>16938.134999999998</v>
      </c>
      <c r="K19" s="26">
        <f t="shared" si="1"/>
        <v>33876.269999999997</v>
      </c>
      <c r="L19" s="14"/>
    </row>
    <row r="20" spans="1:12" ht="49.5" customHeight="1">
      <c r="A20" s="13">
        <v>13</v>
      </c>
      <c r="B20" s="3" t="s">
        <v>167</v>
      </c>
      <c r="C20" s="35" t="s">
        <v>152</v>
      </c>
      <c r="D20" s="4" t="s">
        <v>197</v>
      </c>
      <c r="E20" s="25">
        <v>2</v>
      </c>
      <c r="F20" s="25">
        <v>5</v>
      </c>
      <c r="G20" s="25">
        <v>6</v>
      </c>
      <c r="H20" s="25">
        <v>2</v>
      </c>
      <c r="I20" s="28">
        <f t="shared" si="0"/>
        <v>15</v>
      </c>
      <c r="J20" s="26">
        <v>5391.5253333333339</v>
      </c>
      <c r="K20" s="26">
        <f t="shared" si="1"/>
        <v>80872.88</v>
      </c>
      <c r="L20" s="14"/>
    </row>
    <row r="21" spans="1:12" ht="21" customHeight="1">
      <c r="A21" s="13">
        <v>14</v>
      </c>
      <c r="B21" s="3" t="s">
        <v>47</v>
      </c>
      <c r="C21" s="35" t="s">
        <v>89</v>
      </c>
      <c r="D21" s="4" t="s">
        <v>197</v>
      </c>
      <c r="E21" s="25">
        <v>20</v>
      </c>
      <c r="F21" s="25">
        <v>0</v>
      </c>
      <c r="G21" s="25">
        <v>45</v>
      </c>
      <c r="H21" s="25">
        <v>70</v>
      </c>
      <c r="I21" s="28">
        <f t="shared" si="0"/>
        <v>135</v>
      </c>
      <c r="J21" s="26">
        <v>177.96607407407407</v>
      </c>
      <c r="K21" s="26">
        <f t="shared" si="1"/>
        <v>24025.42</v>
      </c>
      <c r="L21" s="14"/>
    </row>
    <row r="22" spans="1:12" ht="42" customHeight="1">
      <c r="A22" s="13">
        <v>15</v>
      </c>
      <c r="B22" s="3" t="s">
        <v>48</v>
      </c>
      <c r="C22" s="35" t="s">
        <v>131</v>
      </c>
      <c r="D22" s="4" t="s">
        <v>197</v>
      </c>
      <c r="E22" s="25">
        <v>20</v>
      </c>
      <c r="F22" s="25">
        <v>20</v>
      </c>
      <c r="G22" s="25">
        <v>20</v>
      </c>
      <c r="H22" s="25">
        <v>20</v>
      </c>
      <c r="I22" s="28">
        <f t="shared" si="0"/>
        <v>80</v>
      </c>
      <c r="J22" s="26">
        <v>177.96612500000001</v>
      </c>
      <c r="K22" s="26">
        <f t="shared" si="1"/>
        <v>14237.29</v>
      </c>
      <c r="L22" s="14"/>
    </row>
    <row r="23" spans="1:12" ht="65.25" customHeight="1">
      <c r="A23" s="13">
        <v>16</v>
      </c>
      <c r="B23" s="3" t="s">
        <v>59</v>
      </c>
      <c r="C23" s="35" t="s">
        <v>183</v>
      </c>
      <c r="D23" s="4" t="s">
        <v>197</v>
      </c>
      <c r="E23" s="25">
        <v>10</v>
      </c>
      <c r="F23" s="25">
        <v>10</v>
      </c>
      <c r="G23" s="25">
        <v>10</v>
      </c>
      <c r="H23" s="25">
        <v>10</v>
      </c>
      <c r="I23" s="28">
        <f t="shared" si="0"/>
        <v>40</v>
      </c>
      <c r="J23" s="26">
        <v>436.44075000000004</v>
      </c>
      <c r="K23" s="26">
        <f t="shared" si="1"/>
        <v>17457.63</v>
      </c>
      <c r="L23" s="14"/>
    </row>
    <row r="24" spans="1:12" ht="69.75" customHeight="1">
      <c r="A24" s="13">
        <v>17</v>
      </c>
      <c r="B24" s="3" t="s">
        <v>60</v>
      </c>
      <c r="C24" s="35" t="s">
        <v>184</v>
      </c>
      <c r="D24" s="4" t="s">
        <v>197</v>
      </c>
      <c r="E24" s="25">
        <v>10</v>
      </c>
      <c r="F24" s="25">
        <v>10</v>
      </c>
      <c r="G24" s="25">
        <v>10</v>
      </c>
      <c r="H24" s="25">
        <v>10</v>
      </c>
      <c r="I24" s="28">
        <f t="shared" si="0"/>
        <v>40</v>
      </c>
      <c r="J24" s="26">
        <v>435.59325000000001</v>
      </c>
      <c r="K24" s="26">
        <f t="shared" si="1"/>
        <v>17423.73</v>
      </c>
      <c r="L24" s="14"/>
    </row>
    <row r="25" spans="1:12" ht="54.75" customHeight="1">
      <c r="A25" s="13">
        <v>18</v>
      </c>
      <c r="B25" s="3" t="s">
        <v>20</v>
      </c>
      <c r="C25" s="35" t="s">
        <v>185</v>
      </c>
      <c r="D25" s="4" t="s">
        <v>197</v>
      </c>
      <c r="E25" s="25">
        <v>20</v>
      </c>
      <c r="F25" s="25">
        <v>20</v>
      </c>
      <c r="G25" s="25">
        <v>20</v>
      </c>
      <c r="H25" s="25">
        <v>20</v>
      </c>
      <c r="I25" s="28">
        <f t="shared" si="0"/>
        <v>80</v>
      </c>
      <c r="J25" s="26">
        <v>114.40675000000002</v>
      </c>
      <c r="K25" s="26">
        <f t="shared" si="1"/>
        <v>9152.5400000000009</v>
      </c>
      <c r="L25" s="14"/>
    </row>
    <row r="26" spans="1:12" ht="41.25" customHeight="1">
      <c r="A26" s="13">
        <v>19</v>
      </c>
      <c r="B26" s="3" t="s">
        <v>168</v>
      </c>
      <c r="C26" s="35" t="s">
        <v>186</v>
      </c>
      <c r="D26" s="4" t="s">
        <v>197</v>
      </c>
      <c r="E26" s="25">
        <v>10</v>
      </c>
      <c r="F26" s="25">
        <v>10</v>
      </c>
      <c r="G26" s="25">
        <v>10</v>
      </c>
      <c r="H26" s="25">
        <v>10</v>
      </c>
      <c r="I26" s="28">
        <f t="shared" si="0"/>
        <v>40</v>
      </c>
      <c r="J26" s="26">
        <v>19.491499999999998</v>
      </c>
      <c r="K26" s="26">
        <f t="shared" si="1"/>
        <v>779.66</v>
      </c>
      <c r="L26" s="14"/>
    </row>
    <row r="27" spans="1:12" ht="54.75" customHeight="1">
      <c r="A27" s="13">
        <v>20</v>
      </c>
      <c r="B27" s="3" t="s">
        <v>87</v>
      </c>
      <c r="C27" s="35" t="s">
        <v>154</v>
      </c>
      <c r="D27" s="4" t="s">
        <v>197</v>
      </c>
      <c r="E27" s="25">
        <v>50</v>
      </c>
      <c r="F27" s="25">
        <v>100</v>
      </c>
      <c r="G27" s="25">
        <v>0</v>
      </c>
      <c r="H27" s="25">
        <v>0</v>
      </c>
      <c r="I27" s="28">
        <f t="shared" si="0"/>
        <v>150</v>
      </c>
      <c r="J27" s="26">
        <v>669.49153333333334</v>
      </c>
      <c r="K27" s="26">
        <f t="shared" si="1"/>
        <v>100423.73</v>
      </c>
      <c r="L27" s="14"/>
    </row>
    <row r="28" spans="1:12" ht="53.25" customHeight="1">
      <c r="A28" s="13">
        <v>21</v>
      </c>
      <c r="B28" s="3" t="s">
        <v>21</v>
      </c>
      <c r="C28" s="35" t="s">
        <v>187</v>
      </c>
      <c r="D28" s="4" t="s">
        <v>197</v>
      </c>
      <c r="E28" s="25">
        <v>378</v>
      </c>
      <c r="F28" s="25">
        <v>378</v>
      </c>
      <c r="G28" s="25">
        <v>414</v>
      </c>
      <c r="H28" s="25">
        <v>378</v>
      </c>
      <c r="I28" s="28">
        <f t="shared" si="0"/>
        <v>1548</v>
      </c>
      <c r="J28" s="26">
        <v>182.20339147286819</v>
      </c>
      <c r="K28" s="26">
        <f t="shared" si="1"/>
        <v>282050.84999999998</v>
      </c>
      <c r="L28" s="14"/>
    </row>
    <row r="29" spans="1:12" ht="63.75" customHeight="1">
      <c r="A29" s="13">
        <v>22</v>
      </c>
      <c r="B29" s="3" t="s">
        <v>22</v>
      </c>
      <c r="C29" s="35" t="s">
        <v>109</v>
      </c>
      <c r="D29" s="4" t="s">
        <v>197</v>
      </c>
      <c r="E29" s="25">
        <v>25</v>
      </c>
      <c r="F29" s="25">
        <v>25</v>
      </c>
      <c r="G29" s="25">
        <v>25</v>
      </c>
      <c r="H29" s="25">
        <v>25</v>
      </c>
      <c r="I29" s="28">
        <f t="shared" si="0"/>
        <v>100</v>
      </c>
      <c r="J29" s="26">
        <v>33.474600000000002</v>
      </c>
      <c r="K29" s="26">
        <f t="shared" si="1"/>
        <v>3347.46</v>
      </c>
      <c r="L29" s="14"/>
    </row>
    <row r="30" spans="1:12" ht="69" customHeight="1">
      <c r="A30" s="13">
        <v>23</v>
      </c>
      <c r="B30" s="3" t="s">
        <v>169</v>
      </c>
      <c r="C30" s="35" t="s">
        <v>188</v>
      </c>
      <c r="D30" s="4" t="s">
        <v>197</v>
      </c>
      <c r="E30" s="25">
        <v>20</v>
      </c>
      <c r="F30" s="25">
        <v>30</v>
      </c>
      <c r="G30" s="25">
        <v>20</v>
      </c>
      <c r="H30" s="25">
        <v>0</v>
      </c>
      <c r="I30" s="28">
        <f t="shared" si="0"/>
        <v>70</v>
      </c>
      <c r="J30" s="26">
        <v>3455.0847142857142</v>
      </c>
      <c r="K30" s="26">
        <f t="shared" si="1"/>
        <v>241855.93</v>
      </c>
      <c r="L30" s="14"/>
    </row>
    <row r="31" spans="1:12" ht="28.5" customHeight="1">
      <c r="A31" s="13">
        <v>24</v>
      </c>
      <c r="B31" s="3" t="s">
        <v>23</v>
      </c>
      <c r="C31" s="35" t="s">
        <v>110</v>
      </c>
      <c r="D31" s="4" t="s">
        <v>197</v>
      </c>
      <c r="E31" s="25">
        <v>22</v>
      </c>
      <c r="F31" s="25">
        <v>20</v>
      </c>
      <c r="G31" s="25">
        <v>20</v>
      </c>
      <c r="H31" s="25">
        <v>20</v>
      </c>
      <c r="I31" s="28">
        <f t="shared" si="0"/>
        <v>82</v>
      </c>
      <c r="J31" s="26">
        <v>29.660975609756097</v>
      </c>
      <c r="K31" s="26">
        <f t="shared" si="1"/>
        <v>2432.1999999999998</v>
      </c>
      <c r="L31" s="14"/>
    </row>
    <row r="32" spans="1:12" ht="29.25" customHeight="1">
      <c r="A32" s="13">
        <v>25</v>
      </c>
      <c r="B32" s="3" t="s">
        <v>88</v>
      </c>
      <c r="C32" s="35" t="s">
        <v>89</v>
      </c>
      <c r="D32" s="4" t="s">
        <v>197</v>
      </c>
      <c r="E32" s="25">
        <v>35</v>
      </c>
      <c r="F32" s="25">
        <v>25</v>
      </c>
      <c r="G32" s="25">
        <v>25</v>
      </c>
      <c r="H32" s="25">
        <v>15</v>
      </c>
      <c r="I32" s="28">
        <f t="shared" si="0"/>
        <v>100</v>
      </c>
      <c r="J32" s="26">
        <v>88.983099999999993</v>
      </c>
      <c r="K32" s="26">
        <f t="shared" si="1"/>
        <v>8898.31</v>
      </c>
      <c r="L32" s="14"/>
    </row>
    <row r="33" spans="1:12" ht="30" customHeight="1">
      <c r="A33" s="13">
        <v>26</v>
      </c>
      <c r="B33" s="3" t="s">
        <v>76</v>
      </c>
      <c r="C33" s="35" t="s">
        <v>77</v>
      </c>
      <c r="D33" s="4" t="s">
        <v>197</v>
      </c>
      <c r="E33" s="25">
        <v>20</v>
      </c>
      <c r="F33" s="25">
        <v>0</v>
      </c>
      <c r="G33" s="25">
        <v>0</v>
      </c>
      <c r="H33" s="25">
        <v>20</v>
      </c>
      <c r="I33" s="28">
        <f t="shared" si="0"/>
        <v>40</v>
      </c>
      <c r="J33" s="26">
        <v>5250</v>
      </c>
      <c r="K33" s="26">
        <f t="shared" si="1"/>
        <v>210000</v>
      </c>
      <c r="L33" s="14"/>
    </row>
    <row r="34" spans="1:12" ht="39" customHeight="1">
      <c r="A34" s="13">
        <v>27</v>
      </c>
      <c r="B34" s="3" t="s">
        <v>78</v>
      </c>
      <c r="C34" s="35" t="s">
        <v>79</v>
      </c>
      <c r="D34" s="4" t="s">
        <v>197</v>
      </c>
      <c r="E34" s="25">
        <v>1</v>
      </c>
      <c r="F34" s="25">
        <v>0</v>
      </c>
      <c r="G34" s="25">
        <v>0</v>
      </c>
      <c r="H34" s="25">
        <v>1</v>
      </c>
      <c r="I34" s="28">
        <f t="shared" si="0"/>
        <v>2</v>
      </c>
      <c r="J34" s="26">
        <v>1091.5250000000001</v>
      </c>
      <c r="K34" s="26">
        <f t="shared" si="1"/>
        <v>2183.0500000000002</v>
      </c>
      <c r="L34" s="14"/>
    </row>
    <row r="35" spans="1:12" ht="40.5" customHeight="1">
      <c r="A35" s="13">
        <v>28</v>
      </c>
      <c r="B35" s="3" t="s">
        <v>80</v>
      </c>
      <c r="C35" s="35" t="s">
        <v>81</v>
      </c>
      <c r="D35" s="4" t="s">
        <v>197</v>
      </c>
      <c r="E35" s="25">
        <v>1</v>
      </c>
      <c r="F35" s="25">
        <v>0</v>
      </c>
      <c r="G35" s="25">
        <v>0</v>
      </c>
      <c r="H35" s="25">
        <v>1</v>
      </c>
      <c r="I35" s="28">
        <f t="shared" si="0"/>
        <v>2</v>
      </c>
      <c r="J35" s="26">
        <v>11111.865</v>
      </c>
      <c r="K35" s="26">
        <f t="shared" si="1"/>
        <v>22223.73</v>
      </c>
      <c r="L35" s="14"/>
    </row>
    <row r="36" spans="1:12" ht="38.25" customHeight="1">
      <c r="A36" s="13">
        <v>29</v>
      </c>
      <c r="B36" s="3" t="s">
        <v>82</v>
      </c>
      <c r="C36" s="35" t="s">
        <v>83</v>
      </c>
      <c r="D36" s="4" t="s">
        <v>197</v>
      </c>
      <c r="E36" s="25">
        <v>1</v>
      </c>
      <c r="F36" s="25">
        <v>0</v>
      </c>
      <c r="G36" s="25">
        <v>0</v>
      </c>
      <c r="H36" s="25">
        <v>1</v>
      </c>
      <c r="I36" s="28">
        <f t="shared" si="0"/>
        <v>2</v>
      </c>
      <c r="J36" s="26">
        <v>17761.865000000002</v>
      </c>
      <c r="K36" s="26">
        <f t="shared" si="1"/>
        <v>35523.730000000003</v>
      </c>
      <c r="L36" s="14"/>
    </row>
    <row r="37" spans="1:12" ht="40.5" customHeight="1">
      <c r="A37" s="13">
        <v>30</v>
      </c>
      <c r="B37" s="3" t="s">
        <v>90</v>
      </c>
      <c r="C37" s="35" t="s">
        <v>91</v>
      </c>
      <c r="D37" s="4" t="s">
        <v>197</v>
      </c>
      <c r="E37" s="25">
        <v>2</v>
      </c>
      <c r="F37" s="25">
        <v>2</v>
      </c>
      <c r="G37" s="25">
        <v>6</v>
      </c>
      <c r="H37" s="25">
        <v>0</v>
      </c>
      <c r="I37" s="28">
        <f t="shared" si="0"/>
        <v>10</v>
      </c>
      <c r="J37" s="26">
        <v>2978.8139999999999</v>
      </c>
      <c r="K37" s="26">
        <f t="shared" si="1"/>
        <v>29788.14</v>
      </c>
      <c r="L37" s="14"/>
    </row>
    <row r="38" spans="1:12" ht="88.5" customHeight="1">
      <c r="A38" s="13">
        <v>31</v>
      </c>
      <c r="B38" s="3" t="s">
        <v>92</v>
      </c>
      <c r="C38" s="35" t="s">
        <v>189</v>
      </c>
      <c r="D38" s="4" t="s">
        <v>197</v>
      </c>
      <c r="E38" s="25">
        <v>2</v>
      </c>
      <c r="F38" s="25">
        <v>2</v>
      </c>
      <c r="G38" s="25">
        <v>6</v>
      </c>
      <c r="H38" s="25">
        <v>0</v>
      </c>
      <c r="I38" s="28">
        <f t="shared" si="0"/>
        <v>10</v>
      </c>
      <c r="J38" s="26">
        <v>5885.5929999999998</v>
      </c>
      <c r="K38" s="26">
        <f t="shared" si="1"/>
        <v>58855.93</v>
      </c>
      <c r="L38" s="14"/>
    </row>
    <row r="39" spans="1:12" ht="29.25" customHeight="1">
      <c r="A39" s="13">
        <v>32</v>
      </c>
      <c r="B39" s="3" t="s">
        <v>93</v>
      </c>
      <c r="C39" s="35" t="s">
        <v>94</v>
      </c>
      <c r="D39" s="4" t="s">
        <v>197</v>
      </c>
      <c r="E39" s="25">
        <v>10</v>
      </c>
      <c r="F39" s="25">
        <v>9</v>
      </c>
      <c r="G39" s="25">
        <v>11</v>
      </c>
      <c r="H39" s="25">
        <v>10</v>
      </c>
      <c r="I39" s="28">
        <f t="shared" si="0"/>
        <v>40</v>
      </c>
      <c r="J39" s="26">
        <v>2305.08475</v>
      </c>
      <c r="K39" s="26">
        <f t="shared" si="1"/>
        <v>92203.39</v>
      </c>
      <c r="L39" s="14"/>
    </row>
    <row r="40" spans="1:12" ht="30" customHeight="1">
      <c r="A40" s="13">
        <v>33</v>
      </c>
      <c r="B40" s="3" t="s">
        <v>30</v>
      </c>
      <c r="C40" s="35" t="s">
        <v>116</v>
      </c>
      <c r="D40" s="4" t="s">
        <v>198</v>
      </c>
      <c r="E40" s="25">
        <v>500</v>
      </c>
      <c r="F40" s="25">
        <v>1000</v>
      </c>
      <c r="G40" s="25">
        <v>500</v>
      </c>
      <c r="H40" s="25">
        <v>1000</v>
      </c>
      <c r="I40" s="28">
        <f t="shared" si="0"/>
        <v>3000</v>
      </c>
      <c r="J40" s="26">
        <v>9.3220333333333336</v>
      </c>
      <c r="K40" s="26">
        <f t="shared" si="1"/>
        <v>27966.100000000002</v>
      </c>
      <c r="L40" s="14"/>
    </row>
    <row r="41" spans="1:12" ht="29.25" customHeight="1">
      <c r="A41" s="13">
        <v>34</v>
      </c>
      <c r="B41" s="3" t="s">
        <v>31</v>
      </c>
      <c r="C41" s="35" t="s">
        <v>117</v>
      </c>
      <c r="D41" s="4" t="s">
        <v>198</v>
      </c>
      <c r="E41" s="25">
        <v>200</v>
      </c>
      <c r="F41" s="25">
        <v>500</v>
      </c>
      <c r="G41" s="25">
        <v>200</v>
      </c>
      <c r="H41" s="25">
        <v>500</v>
      </c>
      <c r="I41" s="28">
        <f t="shared" si="0"/>
        <v>1400</v>
      </c>
      <c r="J41" s="26">
        <v>24.576271428571427</v>
      </c>
      <c r="K41" s="26">
        <f t="shared" si="1"/>
        <v>34406.78</v>
      </c>
      <c r="L41" s="14"/>
    </row>
    <row r="42" spans="1:12" ht="78" customHeight="1">
      <c r="A42" s="13">
        <v>35</v>
      </c>
      <c r="B42" s="3" t="s">
        <v>67</v>
      </c>
      <c r="C42" s="35" t="s">
        <v>190</v>
      </c>
      <c r="D42" s="4" t="s">
        <v>198</v>
      </c>
      <c r="E42" s="25">
        <v>610</v>
      </c>
      <c r="F42" s="25">
        <v>610</v>
      </c>
      <c r="G42" s="25">
        <v>305</v>
      </c>
      <c r="H42" s="25">
        <v>305</v>
      </c>
      <c r="I42" s="28">
        <f t="shared" si="0"/>
        <v>1830</v>
      </c>
      <c r="J42" s="26">
        <v>33.686442622950821</v>
      </c>
      <c r="K42" s="26">
        <f t="shared" si="1"/>
        <v>61646.19</v>
      </c>
      <c r="L42" s="14"/>
    </row>
    <row r="43" spans="1:12" ht="60">
      <c r="A43" s="13">
        <v>36</v>
      </c>
      <c r="B43" s="3" t="s">
        <v>170</v>
      </c>
      <c r="C43" s="35" t="s">
        <v>191</v>
      </c>
      <c r="D43" s="4" t="s">
        <v>200</v>
      </c>
      <c r="E43" s="25">
        <v>0.4</v>
      </c>
      <c r="F43" s="25">
        <v>0.6</v>
      </c>
      <c r="G43" s="25">
        <v>0.6</v>
      </c>
      <c r="H43" s="25">
        <v>0.4</v>
      </c>
      <c r="I43" s="28">
        <f t="shared" si="0"/>
        <v>2</v>
      </c>
      <c r="J43" s="26">
        <v>22234.87</v>
      </c>
      <c r="K43" s="26">
        <f t="shared" si="1"/>
        <v>44469.74</v>
      </c>
      <c r="L43" s="14"/>
    </row>
    <row r="44" spans="1:12" ht="63" customHeight="1">
      <c r="A44" s="13">
        <v>37</v>
      </c>
      <c r="B44" s="3" t="s">
        <v>24</v>
      </c>
      <c r="C44" s="35" t="s">
        <v>111</v>
      </c>
      <c r="D44" s="4" t="s">
        <v>198</v>
      </c>
      <c r="E44" s="25">
        <v>200</v>
      </c>
      <c r="F44" s="25">
        <v>400</v>
      </c>
      <c r="G44" s="25">
        <v>200</v>
      </c>
      <c r="H44" s="25">
        <v>400</v>
      </c>
      <c r="I44" s="28">
        <f t="shared" si="0"/>
        <v>1200</v>
      </c>
      <c r="J44" s="26">
        <v>19.915258333333334</v>
      </c>
      <c r="K44" s="26">
        <f t="shared" si="1"/>
        <v>23898.31</v>
      </c>
      <c r="L44" s="14"/>
    </row>
    <row r="45" spans="1:12" ht="62.25" customHeight="1">
      <c r="A45" s="13">
        <v>38</v>
      </c>
      <c r="B45" s="3" t="s">
        <v>25</v>
      </c>
      <c r="C45" s="35" t="s">
        <v>112</v>
      </c>
      <c r="D45" s="4" t="s">
        <v>198</v>
      </c>
      <c r="E45" s="25">
        <v>3200</v>
      </c>
      <c r="F45" s="25">
        <v>2800</v>
      </c>
      <c r="G45" s="25">
        <v>1800</v>
      </c>
      <c r="H45" s="25">
        <v>1000</v>
      </c>
      <c r="I45" s="28">
        <f t="shared" si="0"/>
        <v>8800</v>
      </c>
      <c r="J45" s="26">
        <v>4.1525420454545454</v>
      </c>
      <c r="K45" s="26">
        <f t="shared" si="1"/>
        <v>36542.370000000003</v>
      </c>
      <c r="L45" s="14"/>
    </row>
    <row r="46" spans="1:12" ht="62.25" customHeight="1">
      <c r="A46" s="13">
        <v>39</v>
      </c>
      <c r="B46" s="3" t="s">
        <v>26</v>
      </c>
      <c r="C46" s="35" t="s">
        <v>113</v>
      </c>
      <c r="D46" s="4" t="s">
        <v>198</v>
      </c>
      <c r="E46" s="25">
        <v>2000</v>
      </c>
      <c r="F46" s="25">
        <v>2400</v>
      </c>
      <c r="G46" s="25">
        <v>2000</v>
      </c>
      <c r="H46" s="25">
        <v>0</v>
      </c>
      <c r="I46" s="28">
        <f t="shared" si="0"/>
        <v>6400</v>
      </c>
      <c r="J46" s="26">
        <v>6.9491531250000005</v>
      </c>
      <c r="K46" s="26">
        <f t="shared" si="1"/>
        <v>44474.58</v>
      </c>
      <c r="L46" s="14"/>
    </row>
    <row r="47" spans="1:12" ht="75.75" customHeight="1">
      <c r="A47" s="13">
        <v>40</v>
      </c>
      <c r="B47" s="3" t="s">
        <v>171</v>
      </c>
      <c r="C47" s="35" t="s">
        <v>203</v>
      </c>
      <c r="D47" s="4" t="s">
        <v>198</v>
      </c>
      <c r="E47" s="25">
        <v>610</v>
      </c>
      <c r="F47" s="25">
        <v>915</v>
      </c>
      <c r="G47" s="25">
        <v>610</v>
      </c>
      <c r="H47" s="25">
        <v>305</v>
      </c>
      <c r="I47" s="28">
        <f t="shared" si="0"/>
        <v>2440</v>
      </c>
      <c r="J47" s="26">
        <v>11.101696721311475</v>
      </c>
      <c r="K47" s="26">
        <f t="shared" si="1"/>
        <v>27088.14</v>
      </c>
      <c r="L47" s="14"/>
    </row>
    <row r="48" spans="1:12" ht="76.5" customHeight="1">
      <c r="A48" s="13">
        <v>41</v>
      </c>
      <c r="B48" s="3" t="s">
        <v>27</v>
      </c>
      <c r="C48" s="35" t="s">
        <v>204</v>
      </c>
      <c r="D48" s="4" t="s">
        <v>200</v>
      </c>
      <c r="E48" s="25">
        <v>0.91500000000000004</v>
      </c>
      <c r="F48" s="25">
        <v>0.91500000000000004</v>
      </c>
      <c r="G48" s="25">
        <v>0.61</v>
      </c>
      <c r="H48" s="25">
        <v>0.61</v>
      </c>
      <c r="I48" s="28">
        <f t="shared" si="0"/>
        <v>3.05</v>
      </c>
      <c r="J48" s="26">
        <v>12044.068852459019</v>
      </c>
      <c r="K48" s="26">
        <f t="shared" si="1"/>
        <v>36734.410000000003</v>
      </c>
      <c r="L48" s="14"/>
    </row>
    <row r="49" spans="1:12" ht="87.75" customHeight="1">
      <c r="A49" s="13">
        <v>42</v>
      </c>
      <c r="B49" s="3" t="s">
        <v>64</v>
      </c>
      <c r="C49" s="35" t="s">
        <v>139</v>
      </c>
      <c r="D49" s="4" t="s">
        <v>198</v>
      </c>
      <c r="E49" s="25">
        <v>200</v>
      </c>
      <c r="F49" s="25">
        <v>0</v>
      </c>
      <c r="G49" s="25">
        <v>600</v>
      </c>
      <c r="H49" s="25">
        <v>400</v>
      </c>
      <c r="I49" s="28">
        <f t="shared" si="0"/>
        <v>1200</v>
      </c>
      <c r="J49" s="26">
        <v>19.067800000000002</v>
      </c>
      <c r="K49" s="26">
        <f t="shared" si="1"/>
        <v>22881.360000000001</v>
      </c>
      <c r="L49" s="14"/>
    </row>
    <row r="50" spans="1:12" ht="87" customHeight="1">
      <c r="A50" s="13">
        <v>43</v>
      </c>
      <c r="B50" s="3" t="s">
        <v>65</v>
      </c>
      <c r="C50" s="35" t="s">
        <v>140</v>
      </c>
      <c r="D50" s="4" t="s">
        <v>198</v>
      </c>
      <c r="E50" s="25">
        <v>400</v>
      </c>
      <c r="F50" s="25">
        <v>1600</v>
      </c>
      <c r="G50" s="25">
        <v>0</v>
      </c>
      <c r="H50" s="25">
        <v>0</v>
      </c>
      <c r="I50" s="28">
        <f t="shared" si="0"/>
        <v>2000</v>
      </c>
      <c r="J50" s="26">
        <v>6.0593199999999996</v>
      </c>
      <c r="K50" s="26">
        <f t="shared" si="1"/>
        <v>12118.64</v>
      </c>
      <c r="L50" s="14"/>
    </row>
    <row r="51" spans="1:12" ht="87.75" customHeight="1">
      <c r="A51" s="13">
        <v>44</v>
      </c>
      <c r="B51" s="3" t="s">
        <v>66</v>
      </c>
      <c r="C51" s="35" t="s">
        <v>141</v>
      </c>
      <c r="D51" s="4" t="s">
        <v>198</v>
      </c>
      <c r="E51" s="25">
        <v>200</v>
      </c>
      <c r="F51" s="25">
        <v>400</v>
      </c>
      <c r="G51" s="25">
        <v>200</v>
      </c>
      <c r="H51" s="25">
        <v>1000</v>
      </c>
      <c r="I51" s="28">
        <f t="shared" si="0"/>
        <v>1800</v>
      </c>
      <c r="J51" s="26">
        <v>54.406777777777776</v>
      </c>
      <c r="K51" s="26">
        <f t="shared" si="1"/>
        <v>97932.2</v>
      </c>
      <c r="L51" s="14"/>
    </row>
    <row r="52" spans="1:12" ht="84">
      <c r="A52" s="13">
        <v>45</v>
      </c>
      <c r="B52" s="3" t="s">
        <v>63</v>
      </c>
      <c r="C52" s="35" t="s">
        <v>138</v>
      </c>
      <c r="D52" s="4" t="s">
        <v>198</v>
      </c>
      <c r="E52" s="25">
        <v>200</v>
      </c>
      <c r="F52" s="25">
        <v>1400</v>
      </c>
      <c r="G52" s="25">
        <v>1000</v>
      </c>
      <c r="H52" s="25">
        <v>3000</v>
      </c>
      <c r="I52" s="28">
        <f t="shared" si="0"/>
        <v>5600</v>
      </c>
      <c r="J52" s="26">
        <v>12.796610714285714</v>
      </c>
      <c r="K52" s="26">
        <f t="shared" si="1"/>
        <v>71661.02</v>
      </c>
      <c r="L52" s="14"/>
    </row>
    <row r="53" spans="1:12" ht="88.5" customHeight="1">
      <c r="A53" s="13">
        <v>46</v>
      </c>
      <c r="B53" s="3" t="s">
        <v>62</v>
      </c>
      <c r="C53" s="35" t="s">
        <v>138</v>
      </c>
      <c r="D53" s="4" t="s">
        <v>198</v>
      </c>
      <c r="E53" s="25">
        <v>200</v>
      </c>
      <c r="F53" s="25">
        <v>1200</v>
      </c>
      <c r="G53" s="25">
        <v>790</v>
      </c>
      <c r="H53" s="25">
        <v>1400</v>
      </c>
      <c r="I53" s="28">
        <f t="shared" si="0"/>
        <v>3590</v>
      </c>
      <c r="J53" s="26">
        <v>23.728813370473539</v>
      </c>
      <c r="K53" s="26">
        <f t="shared" si="1"/>
        <v>85186.44</v>
      </c>
      <c r="L53" s="14"/>
    </row>
    <row r="54" spans="1:12" ht="63.75" customHeight="1">
      <c r="A54" s="13">
        <v>47</v>
      </c>
      <c r="B54" s="3" t="s">
        <v>28</v>
      </c>
      <c r="C54" s="35" t="s">
        <v>114</v>
      </c>
      <c r="D54" s="4" t="s">
        <v>200</v>
      </c>
      <c r="E54" s="25">
        <v>1</v>
      </c>
      <c r="F54" s="25">
        <v>1</v>
      </c>
      <c r="G54" s="25">
        <v>1</v>
      </c>
      <c r="H54" s="25">
        <v>1</v>
      </c>
      <c r="I54" s="28">
        <f t="shared" si="0"/>
        <v>4</v>
      </c>
      <c r="J54" s="26">
        <v>13724.54</v>
      </c>
      <c r="K54" s="26">
        <f t="shared" si="1"/>
        <v>54898.16</v>
      </c>
      <c r="L54" s="14"/>
    </row>
    <row r="55" spans="1:12" ht="57" customHeight="1">
      <c r="A55" s="13">
        <v>48</v>
      </c>
      <c r="B55" s="3" t="s">
        <v>29</v>
      </c>
      <c r="C55" s="35" t="s">
        <v>115</v>
      </c>
      <c r="D55" s="4" t="s">
        <v>198</v>
      </c>
      <c r="E55" s="25">
        <v>800</v>
      </c>
      <c r="F55" s="25">
        <v>300</v>
      </c>
      <c r="G55" s="25">
        <v>900</v>
      </c>
      <c r="H55" s="25">
        <v>800</v>
      </c>
      <c r="I55" s="28">
        <f t="shared" si="0"/>
        <v>2800</v>
      </c>
      <c r="J55" s="26">
        <v>8.4745749999999997</v>
      </c>
      <c r="K55" s="26">
        <f t="shared" si="1"/>
        <v>23728.809999999998</v>
      </c>
      <c r="L55" s="14"/>
    </row>
    <row r="56" spans="1:12" ht="30" customHeight="1">
      <c r="A56" s="13">
        <v>49</v>
      </c>
      <c r="B56" s="3" t="s">
        <v>69</v>
      </c>
      <c r="C56" s="35" t="s">
        <v>143</v>
      </c>
      <c r="D56" s="4" t="s">
        <v>197</v>
      </c>
      <c r="E56" s="25">
        <v>50</v>
      </c>
      <c r="F56" s="25">
        <v>0</v>
      </c>
      <c r="G56" s="25">
        <v>50</v>
      </c>
      <c r="H56" s="25">
        <v>0</v>
      </c>
      <c r="I56" s="28">
        <f t="shared" si="0"/>
        <v>100</v>
      </c>
      <c r="J56" s="26">
        <v>22.033899999999999</v>
      </c>
      <c r="K56" s="26">
        <f t="shared" si="1"/>
        <v>2203.39</v>
      </c>
      <c r="L56" s="14"/>
    </row>
    <row r="57" spans="1:12" ht="21" customHeight="1">
      <c r="A57" s="13">
        <v>50</v>
      </c>
      <c r="B57" s="3" t="s">
        <v>32</v>
      </c>
      <c r="C57" s="35" t="s">
        <v>118</v>
      </c>
      <c r="D57" s="4" t="s">
        <v>197</v>
      </c>
      <c r="E57" s="25">
        <v>164</v>
      </c>
      <c r="F57" s="25">
        <v>323</v>
      </c>
      <c r="G57" s="25">
        <v>265</v>
      </c>
      <c r="H57" s="25">
        <v>248</v>
      </c>
      <c r="I57" s="28">
        <f t="shared" si="0"/>
        <v>1000</v>
      </c>
      <c r="J57" s="26">
        <v>1.27119</v>
      </c>
      <c r="K57" s="26">
        <f t="shared" si="1"/>
        <v>1271.19</v>
      </c>
      <c r="L57" s="14"/>
    </row>
    <row r="58" spans="1:12" ht="53.25" customHeight="1">
      <c r="A58" s="13">
        <v>51</v>
      </c>
      <c r="B58" s="3" t="s">
        <v>95</v>
      </c>
      <c r="C58" s="35" t="s">
        <v>155</v>
      </c>
      <c r="D58" s="4" t="s">
        <v>197</v>
      </c>
      <c r="E58" s="25">
        <v>2</v>
      </c>
      <c r="F58" s="25">
        <v>3</v>
      </c>
      <c r="G58" s="25">
        <v>0</v>
      </c>
      <c r="H58" s="25">
        <v>0</v>
      </c>
      <c r="I58" s="28">
        <f t="shared" si="0"/>
        <v>5</v>
      </c>
      <c r="J58" s="26">
        <v>1943.22</v>
      </c>
      <c r="K58" s="26">
        <f t="shared" si="1"/>
        <v>9716.1</v>
      </c>
      <c r="L58" s="14"/>
    </row>
    <row r="59" spans="1:12" ht="27.75" customHeight="1">
      <c r="A59" s="13">
        <v>52</v>
      </c>
      <c r="B59" s="3" t="s">
        <v>172</v>
      </c>
      <c r="C59" s="35" t="s">
        <v>119</v>
      </c>
      <c r="D59" s="4" t="s">
        <v>197</v>
      </c>
      <c r="E59" s="25">
        <v>0</v>
      </c>
      <c r="F59" s="25">
        <v>38</v>
      </c>
      <c r="G59" s="25">
        <v>31</v>
      </c>
      <c r="H59" s="25">
        <v>11</v>
      </c>
      <c r="I59" s="28">
        <f t="shared" si="0"/>
        <v>80</v>
      </c>
      <c r="J59" s="26">
        <v>50.847500000000004</v>
      </c>
      <c r="K59" s="26">
        <f t="shared" si="1"/>
        <v>4067.8</v>
      </c>
      <c r="L59" s="14"/>
    </row>
    <row r="60" spans="1:12" ht="38.25" customHeight="1">
      <c r="A60" s="13">
        <v>53</v>
      </c>
      <c r="B60" s="3" t="s">
        <v>33</v>
      </c>
      <c r="C60" s="35" t="s">
        <v>120</v>
      </c>
      <c r="D60" s="4" t="s">
        <v>197</v>
      </c>
      <c r="E60" s="25">
        <v>50</v>
      </c>
      <c r="F60" s="25">
        <v>50</v>
      </c>
      <c r="G60" s="25">
        <v>50</v>
      </c>
      <c r="H60" s="25">
        <v>50</v>
      </c>
      <c r="I60" s="28">
        <f t="shared" si="0"/>
        <v>200</v>
      </c>
      <c r="J60" s="26">
        <v>10.5932</v>
      </c>
      <c r="K60" s="26">
        <f t="shared" si="1"/>
        <v>2118.64</v>
      </c>
      <c r="L60" s="14"/>
    </row>
    <row r="61" spans="1:12" ht="42" customHeight="1">
      <c r="A61" s="13">
        <v>54</v>
      </c>
      <c r="B61" s="3" t="s">
        <v>147</v>
      </c>
      <c r="C61" s="35" t="s">
        <v>148</v>
      </c>
      <c r="D61" s="4" t="s">
        <v>197</v>
      </c>
      <c r="E61" s="25">
        <v>5</v>
      </c>
      <c r="F61" s="25">
        <v>5</v>
      </c>
      <c r="G61" s="25">
        <v>5</v>
      </c>
      <c r="H61" s="25">
        <v>5</v>
      </c>
      <c r="I61" s="28">
        <f t="shared" si="0"/>
        <v>20</v>
      </c>
      <c r="J61" s="26">
        <v>50.847500000000004</v>
      </c>
      <c r="K61" s="26">
        <f t="shared" si="1"/>
        <v>1016.95</v>
      </c>
      <c r="L61" s="14"/>
    </row>
    <row r="62" spans="1:12" ht="30" customHeight="1">
      <c r="A62" s="13">
        <v>55</v>
      </c>
      <c r="B62" s="3" t="s">
        <v>72</v>
      </c>
      <c r="C62" s="35" t="s">
        <v>145</v>
      </c>
      <c r="D62" s="4" t="s">
        <v>197</v>
      </c>
      <c r="E62" s="25">
        <v>6</v>
      </c>
      <c r="F62" s="25">
        <v>4</v>
      </c>
      <c r="G62" s="25">
        <v>0</v>
      </c>
      <c r="H62" s="25">
        <v>0</v>
      </c>
      <c r="I62" s="28">
        <f t="shared" si="0"/>
        <v>10</v>
      </c>
      <c r="J62" s="26">
        <v>782.20299999999997</v>
      </c>
      <c r="K62" s="26">
        <f t="shared" si="1"/>
        <v>7822.03</v>
      </c>
      <c r="L62" s="14"/>
    </row>
    <row r="63" spans="1:12" ht="27.75" customHeight="1">
      <c r="A63" s="13">
        <v>56</v>
      </c>
      <c r="B63" s="3" t="s">
        <v>71</v>
      </c>
      <c r="C63" s="35" t="s">
        <v>144</v>
      </c>
      <c r="D63" s="4" t="s">
        <v>197</v>
      </c>
      <c r="E63" s="25">
        <v>5</v>
      </c>
      <c r="F63" s="25">
        <v>5</v>
      </c>
      <c r="G63" s="25">
        <v>0</v>
      </c>
      <c r="H63" s="25">
        <v>5</v>
      </c>
      <c r="I63" s="28">
        <f t="shared" si="0"/>
        <v>15</v>
      </c>
      <c r="J63" s="26">
        <v>237.28800000000001</v>
      </c>
      <c r="K63" s="26">
        <f t="shared" si="1"/>
        <v>3559.32</v>
      </c>
      <c r="L63" s="14"/>
    </row>
    <row r="64" spans="1:12" ht="42" customHeight="1">
      <c r="A64" s="13">
        <v>57</v>
      </c>
      <c r="B64" s="3" t="s">
        <v>49</v>
      </c>
      <c r="C64" s="35" t="s">
        <v>192</v>
      </c>
      <c r="D64" s="4" t="s">
        <v>197</v>
      </c>
      <c r="E64" s="25">
        <v>24</v>
      </c>
      <c r="F64" s="25">
        <v>0</v>
      </c>
      <c r="G64" s="25">
        <v>0</v>
      </c>
      <c r="H64" s="25">
        <v>0</v>
      </c>
      <c r="I64" s="28">
        <f t="shared" si="0"/>
        <v>24</v>
      </c>
      <c r="J64" s="26">
        <v>1525.4237499999999</v>
      </c>
      <c r="K64" s="26">
        <f t="shared" si="1"/>
        <v>36610.17</v>
      </c>
      <c r="L64" s="14"/>
    </row>
    <row r="65" spans="1:12" ht="29.25" customHeight="1">
      <c r="A65" s="13">
        <v>58</v>
      </c>
      <c r="B65" s="3" t="s">
        <v>35</v>
      </c>
      <c r="C65" s="35" t="s">
        <v>193</v>
      </c>
      <c r="D65" s="4" t="s">
        <v>197</v>
      </c>
      <c r="E65" s="25">
        <v>26</v>
      </c>
      <c r="F65" s="25">
        <v>29</v>
      </c>
      <c r="G65" s="25">
        <v>25</v>
      </c>
      <c r="H65" s="25">
        <v>24</v>
      </c>
      <c r="I65" s="28">
        <f t="shared" si="0"/>
        <v>104</v>
      </c>
      <c r="J65" s="26">
        <v>131.35596153846154</v>
      </c>
      <c r="K65" s="26">
        <f t="shared" si="1"/>
        <v>13661.02</v>
      </c>
      <c r="L65" s="14"/>
    </row>
    <row r="66" spans="1:12" ht="30" customHeight="1">
      <c r="A66" s="13">
        <v>59</v>
      </c>
      <c r="B66" s="3" t="s">
        <v>36</v>
      </c>
      <c r="C66" s="35" t="s">
        <v>121</v>
      </c>
      <c r="D66" s="4" t="s">
        <v>197</v>
      </c>
      <c r="E66" s="27">
        <v>10</v>
      </c>
      <c r="F66" s="25">
        <v>10</v>
      </c>
      <c r="G66" s="25">
        <v>10</v>
      </c>
      <c r="H66" s="25">
        <v>10</v>
      </c>
      <c r="I66" s="28">
        <f t="shared" si="0"/>
        <v>40</v>
      </c>
      <c r="J66" s="26">
        <v>309.322</v>
      </c>
      <c r="K66" s="26">
        <f t="shared" si="1"/>
        <v>12372.880000000001</v>
      </c>
      <c r="L66" s="14"/>
    </row>
    <row r="67" spans="1:12" ht="68.25" customHeight="1">
      <c r="A67" s="13">
        <v>60</v>
      </c>
      <c r="B67" s="3" t="s">
        <v>174</v>
      </c>
      <c r="C67" s="35" t="s">
        <v>194</v>
      </c>
      <c r="D67" s="4" t="s">
        <v>197</v>
      </c>
      <c r="E67" s="25">
        <v>2</v>
      </c>
      <c r="F67" s="25">
        <v>7</v>
      </c>
      <c r="G67" s="25">
        <v>15</v>
      </c>
      <c r="H67" s="25">
        <v>6</v>
      </c>
      <c r="I67" s="28">
        <f t="shared" si="0"/>
        <v>30</v>
      </c>
      <c r="J67" s="26">
        <v>8800</v>
      </c>
      <c r="K67" s="26">
        <f t="shared" si="1"/>
        <v>264000</v>
      </c>
      <c r="L67" s="14"/>
    </row>
    <row r="68" spans="1:12" ht="51.75" customHeight="1">
      <c r="A68" s="13">
        <v>61</v>
      </c>
      <c r="B68" s="3" t="s">
        <v>96</v>
      </c>
      <c r="C68" s="35" t="s">
        <v>97</v>
      </c>
      <c r="D68" s="4" t="s">
        <v>197</v>
      </c>
      <c r="E68" s="25">
        <v>1000</v>
      </c>
      <c r="F68" s="25">
        <v>1000</v>
      </c>
      <c r="G68" s="25">
        <v>1000</v>
      </c>
      <c r="H68" s="25">
        <v>1000</v>
      </c>
      <c r="I68" s="28">
        <f t="shared" ref="I68:I94" si="2">E68+F68+G68+H68</f>
        <v>4000</v>
      </c>
      <c r="J68" s="26">
        <v>5.0847449999999998</v>
      </c>
      <c r="K68" s="26">
        <f t="shared" si="1"/>
        <v>20338.98</v>
      </c>
      <c r="L68" s="14"/>
    </row>
    <row r="69" spans="1:12" ht="45" customHeight="1">
      <c r="A69" s="13">
        <v>62</v>
      </c>
      <c r="B69" s="3" t="s">
        <v>50</v>
      </c>
      <c r="C69" s="35" t="s">
        <v>132</v>
      </c>
      <c r="D69" s="4" t="s">
        <v>201</v>
      </c>
      <c r="E69" s="25">
        <v>1900</v>
      </c>
      <c r="F69" s="25">
        <v>0</v>
      </c>
      <c r="G69" s="25">
        <v>300</v>
      </c>
      <c r="H69" s="25">
        <v>800</v>
      </c>
      <c r="I69" s="28">
        <f t="shared" si="2"/>
        <v>3000</v>
      </c>
      <c r="J69" s="26">
        <v>52.54237333333333</v>
      </c>
      <c r="K69" s="26">
        <f t="shared" si="1"/>
        <v>157627.12</v>
      </c>
      <c r="L69" s="14"/>
    </row>
    <row r="70" spans="1:12" ht="30.75" customHeight="1">
      <c r="A70" s="13">
        <v>63</v>
      </c>
      <c r="B70" s="3" t="s">
        <v>37</v>
      </c>
      <c r="C70" s="35" t="s">
        <v>122</v>
      </c>
      <c r="D70" s="4" t="s">
        <v>197</v>
      </c>
      <c r="E70" s="25">
        <v>3</v>
      </c>
      <c r="F70" s="25">
        <v>2</v>
      </c>
      <c r="G70" s="25">
        <v>3</v>
      </c>
      <c r="H70" s="25">
        <v>2</v>
      </c>
      <c r="I70" s="28">
        <f t="shared" si="2"/>
        <v>10</v>
      </c>
      <c r="J70" s="26">
        <v>1791.5250000000001</v>
      </c>
      <c r="K70" s="26">
        <f t="shared" si="1"/>
        <v>17915.25</v>
      </c>
      <c r="L70" s="14"/>
    </row>
    <row r="71" spans="1:12" ht="66.75" customHeight="1">
      <c r="A71" s="13">
        <v>64</v>
      </c>
      <c r="B71" s="3" t="s">
        <v>38</v>
      </c>
      <c r="C71" s="35" t="s">
        <v>123</v>
      </c>
      <c r="D71" s="4" t="s">
        <v>197</v>
      </c>
      <c r="E71" s="25">
        <v>2</v>
      </c>
      <c r="F71" s="25">
        <v>5</v>
      </c>
      <c r="G71" s="25">
        <v>4</v>
      </c>
      <c r="H71" s="25">
        <v>2</v>
      </c>
      <c r="I71" s="28">
        <f t="shared" si="2"/>
        <v>13</v>
      </c>
      <c r="J71" s="26">
        <v>1792.9199999999998</v>
      </c>
      <c r="K71" s="26">
        <f t="shared" si="1"/>
        <v>23307.96</v>
      </c>
      <c r="L71" s="14"/>
    </row>
    <row r="72" spans="1:12" ht="75.75" customHeight="1">
      <c r="A72" s="13">
        <v>65</v>
      </c>
      <c r="B72" s="3" t="s">
        <v>51</v>
      </c>
      <c r="C72" s="35" t="s">
        <v>133</v>
      </c>
      <c r="D72" s="4" t="s">
        <v>197</v>
      </c>
      <c r="E72" s="25">
        <v>2</v>
      </c>
      <c r="F72" s="25">
        <v>3</v>
      </c>
      <c r="G72" s="25">
        <v>4</v>
      </c>
      <c r="H72" s="25">
        <v>1</v>
      </c>
      <c r="I72" s="28">
        <f t="shared" si="2"/>
        <v>10</v>
      </c>
      <c r="J72" s="26">
        <v>3771.1860000000001</v>
      </c>
      <c r="K72" s="26">
        <f t="shared" si="1"/>
        <v>37711.86</v>
      </c>
      <c r="L72" s="14"/>
    </row>
    <row r="73" spans="1:12" ht="88.5" customHeight="1">
      <c r="A73" s="13">
        <v>66</v>
      </c>
      <c r="B73" s="3" t="s">
        <v>98</v>
      </c>
      <c r="C73" s="35" t="s">
        <v>156</v>
      </c>
      <c r="D73" s="4" t="s">
        <v>197</v>
      </c>
      <c r="E73" s="25">
        <v>3</v>
      </c>
      <c r="F73" s="25">
        <v>4</v>
      </c>
      <c r="G73" s="25">
        <v>5</v>
      </c>
      <c r="H73" s="25">
        <v>2</v>
      </c>
      <c r="I73" s="28">
        <f t="shared" si="2"/>
        <v>14</v>
      </c>
      <c r="J73" s="26">
        <v>3576.2714285714287</v>
      </c>
      <c r="K73" s="26">
        <f t="shared" ref="K73:K94" si="3">J73*I73</f>
        <v>50067.8</v>
      </c>
      <c r="L73" s="14"/>
    </row>
    <row r="74" spans="1:12" ht="78" customHeight="1">
      <c r="A74" s="13">
        <v>67</v>
      </c>
      <c r="B74" s="3" t="s">
        <v>39</v>
      </c>
      <c r="C74" s="35" t="s">
        <v>124</v>
      </c>
      <c r="D74" s="4" t="s">
        <v>197</v>
      </c>
      <c r="E74" s="25">
        <v>3</v>
      </c>
      <c r="F74" s="25">
        <v>4</v>
      </c>
      <c r="G74" s="25">
        <v>5</v>
      </c>
      <c r="H74" s="25">
        <v>2</v>
      </c>
      <c r="I74" s="28">
        <f t="shared" si="2"/>
        <v>14</v>
      </c>
      <c r="J74" s="26">
        <v>2559.3221428571428</v>
      </c>
      <c r="K74" s="26">
        <f t="shared" si="3"/>
        <v>35830.51</v>
      </c>
      <c r="L74" s="14"/>
    </row>
    <row r="75" spans="1:12" ht="52.5" customHeight="1">
      <c r="A75" s="13">
        <v>68</v>
      </c>
      <c r="B75" s="3" t="s">
        <v>175</v>
      </c>
      <c r="C75" s="35" t="s">
        <v>195</v>
      </c>
      <c r="D75" s="4" t="s">
        <v>197</v>
      </c>
      <c r="E75" s="25">
        <v>2</v>
      </c>
      <c r="F75" s="25">
        <v>2</v>
      </c>
      <c r="G75" s="25">
        <v>3</v>
      </c>
      <c r="H75" s="25">
        <v>0</v>
      </c>
      <c r="I75" s="28">
        <f t="shared" si="2"/>
        <v>7</v>
      </c>
      <c r="J75" s="26">
        <v>4369.4914285714285</v>
      </c>
      <c r="K75" s="26">
        <f t="shared" si="3"/>
        <v>30586.44</v>
      </c>
      <c r="L75" s="14"/>
    </row>
    <row r="76" spans="1:12" ht="76.5" customHeight="1">
      <c r="A76" s="13">
        <v>69</v>
      </c>
      <c r="B76" s="3" t="s">
        <v>61</v>
      </c>
      <c r="C76" s="35" t="s">
        <v>137</v>
      </c>
      <c r="D76" s="4" t="s">
        <v>197</v>
      </c>
      <c r="E76" s="25">
        <v>2</v>
      </c>
      <c r="F76" s="25">
        <v>3</v>
      </c>
      <c r="G76" s="25">
        <v>2</v>
      </c>
      <c r="H76" s="27">
        <v>3</v>
      </c>
      <c r="I76" s="28">
        <f t="shared" si="2"/>
        <v>10</v>
      </c>
      <c r="J76" s="26">
        <v>5771.1859999999997</v>
      </c>
      <c r="K76" s="26">
        <f t="shared" si="3"/>
        <v>57711.86</v>
      </c>
      <c r="L76" s="14"/>
    </row>
    <row r="77" spans="1:12" ht="39" customHeight="1">
      <c r="A77" s="13">
        <v>70</v>
      </c>
      <c r="B77" s="3" t="s">
        <v>73</v>
      </c>
      <c r="C77" s="35" t="s">
        <v>146</v>
      </c>
      <c r="D77" s="4" t="s">
        <v>197</v>
      </c>
      <c r="E77" s="25">
        <v>0</v>
      </c>
      <c r="F77" s="25">
        <v>200</v>
      </c>
      <c r="G77" s="25">
        <v>0</v>
      </c>
      <c r="H77" s="25">
        <v>200</v>
      </c>
      <c r="I77" s="28">
        <f t="shared" si="2"/>
        <v>400</v>
      </c>
      <c r="J77" s="26">
        <v>16.949149999999999</v>
      </c>
      <c r="K77" s="26">
        <f t="shared" si="3"/>
        <v>6779.66</v>
      </c>
      <c r="L77" s="14"/>
    </row>
    <row r="78" spans="1:12" ht="40.5" customHeight="1">
      <c r="A78" s="13">
        <v>71</v>
      </c>
      <c r="B78" s="3" t="s">
        <v>99</v>
      </c>
      <c r="C78" s="35" t="s">
        <v>100</v>
      </c>
      <c r="D78" s="4" t="s">
        <v>197</v>
      </c>
      <c r="E78" s="25">
        <v>1</v>
      </c>
      <c r="F78" s="25">
        <v>1</v>
      </c>
      <c r="G78" s="25">
        <v>0</v>
      </c>
      <c r="H78" s="25">
        <v>0</v>
      </c>
      <c r="I78" s="28">
        <f t="shared" si="2"/>
        <v>2</v>
      </c>
      <c r="J78" s="26">
        <v>440.68</v>
      </c>
      <c r="K78" s="26">
        <f t="shared" si="3"/>
        <v>881.36</v>
      </c>
      <c r="L78" s="14"/>
    </row>
    <row r="79" spans="1:12" ht="51.75" customHeight="1">
      <c r="A79" s="13">
        <v>72</v>
      </c>
      <c r="B79" s="3" t="s">
        <v>101</v>
      </c>
      <c r="C79" s="35" t="s">
        <v>102</v>
      </c>
      <c r="D79" s="4" t="s">
        <v>197</v>
      </c>
      <c r="E79" s="25">
        <v>1</v>
      </c>
      <c r="F79" s="25">
        <v>1</v>
      </c>
      <c r="G79" s="25">
        <v>0</v>
      </c>
      <c r="H79" s="25">
        <v>0</v>
      </c>
      <c r="I79" s="28">
        <f t="shared" si="2"/>
        <v>2</v>
      </c>
      <c r="J79" s="26">
        <v>1283.9000000000001</v>
      </c>
      <c r="K79" s="26">
        <f t="shared" si="3"/>
        <v>2567.8000000000002</v>
      </c>
      <c r="L79" s="14"/>
    </row>
    <row r="80" spans="1:12" ht="27" customHeight="1">
      <c r="A80" s="13">
        <v>73</v>
      </c>
      <c r="B80" s="3" t="s">
        <v>103</v>
      </c>
      <c r="C80" s="35" t="s">
        <v>89</v>
      </c>
      <c r="D80" s="4" t="s">
        <v>197</v>
      </c>
      <c r="E80" s="25">
        <v>30</v>
      </c>
      <c r="F80" s="25">
        <v>0</v>
      </c>
      <c r="G80" s="25">
        <v>20</v>
      </c>
      <c r="H80" s="25">
        <v>35</v>
      </c>
      <c r="I80" s="28">
        <f t="shared" si="2"/>
        <v>85</v>
      </c>
      <c r="J80" s="26">
        <v>258.47458823529411</v>
      </c>
      <c r="K80" s="26">
        <f t="shared" si="3"/>
        <v>21970.34</v>
      </c>
      <c r="L80" s="14"/>
    </row>
    <row r="81" spans="1:12" ht="27" customHeight="1">
      <c r="A81" s="13">
        <v>74</v>
      </c>
      <c r="B81" s="3" t="s">
        <v>104</v>
      </c>
      <c r="C81" s="35" t="s">
        <v>89</v>
      </c>
      <c r="D81" s="4" t="s">
        <v>197</v>
      </c>
      <c r="E81" s="25">
        <v>25</v>
      </c>
      <c r="F81" s="25">
        <v>7</v>
      </c>
      <c r="G81" s="25">
        <v>16</v>
      </c>
      <c r="H81" s="25">
        <v>37</v>
      </c>
      <c r="I81" s="28">
        <f t="shared" si="2"/>
        <v>85</v>
      </c>
      <c r="J81" s="26">
        <v>258.47458823529411</v>
      </c>
      <c r="K81" s="26">
        <f t="shared" si="3"/>
        <v>21970.34</v>
      </c>
      <c r="L81" s="14"/>
    </row>
    <row r="82" spans="1:12" ht="24.75" customHeight="1">
      <c r="A82" s="13">
        <v>75</v>
      </c>
      <c r="B82" s="3" t="s">
        <v>40</v>
      </c>
      <c r="C82" s="35" t="s">
        <v>125</v>
      </c>
      <c r="D82" s="4" t="s">
        <v>201</v>
      </c>
      <c r="E82" s="25">
        <v>5</v>
      </c>
      <c r="F82" s="25">
        <v>5</v>
      </c>
      <c r="G82" s="25">
        <v>5</v>
      </c>
      <c r="H82" s="25">
        <v>5</v>
      </c>
      <c r="I82" s="28">
        <f t="shared" si="2"/>
        <v>20</v>
      </c>
      <c r="J82" s="26">
        <v>134.74600000000001</v>
      </c>
      <c r="K82" s="26">
        <f t="shared" si="3"/>
        <v>2694.92</v>
      </c>
      <c r="L82" s="14"/>
    </row>
    <row r="83" spans="1:12" ht="24">
      <c r="A83" s="13">
        <v>76</v>
      </c>
      <c r="B83" s="3" t="s">
        <v>68</v>
      </c>
      <c r="C83" s="35" t="s">
        <v>142</v>
      </c>
      <c r="D83" s="4" t="s">
        <v>199</v>
      </c>
      <c r="E83" s="25">
        <v>15</v>
      </c>
      <c r="F83" s="25">
        <v>15</v>
      </c>
      <c r="G83" s="25">
        <v>20</v>
      </c>
      <c r="H83" s="25">
        <v>0</v>
      </c>
      <c r="I83" s="28">
        <f t="shared" si="2"/>
        <v>50</v>
      </c>
      <c r="J83" s="26">
        <v>93.220400000000012</v>
      </c>
      <c r="K83" s="26">
        <f t="shared" si="3"/>
        <v>4661.0200000000004</v>
      </c>
      <c r="L83" s="14"/>
    </row>
    <row r="84" spans="1:12" ht="30" customHeight="1">
      <c r="A84" s="13">
        <v>77</v>
      </c>
      <c r="B84" s="3" t="s">
        <v>41</v>
      </c>
      <c r="C84" s="35" t="s">
        <v>126</v>
      </c>
      <c r="D84" s="4" t="s">
        <v>197</v>
      </c>
      <c r="E84" s="25">
        <v>2</v>
      </c>
      <c r="F84" s="25">
        <v>2</v>
      </c>
      <c r="G84" s="25">
        <v>0</v>
      </c>
      <c r="H84" s="25">
        <v>6</v>
      </c>
      <c r="I84" s="28">
        <f t="shared" si="2"/>
        <v>10</v>
      </c>
      <c r="J84" s="26">
        <v>216.102</v>
      </c>
      <c r="K84" s="26">
        <f t="shared" si="3"/>
        <v>2161.02</v>
      </c>
      <c r="L84" s="14"/>
    </row>
    <row r="85" spans="1:12" ht="31.5" customHeight="1">
      <c r="A85" s="13">
        <v>78</v>
      </c>
      <c r="B85" s="3" t="s">
        <v>52</v>
      </c>
      <c r="C85" s="35" t="s">
        <v>134</v>
      </c>
      <c r="D85" s="4" t="s">
        <v>197</v>
      </c>
      <c r="E85" s="25">
        <v>6</v>
      </c>
      <c r="F85" s="25">
        <v>6</v>
      </c>
      <c r="G85" s="25">
        <v>6</v>
      </c>
      <c r="H85" s="25">
        <v>6</v>
      </c>
      <c r="I85" s="28">
        <f t="shared" si="2"/>
        <v>24</v>
      </c>
      <c r="J85" s="26">
        <v>1966.9491666666665</v>
      </c>
      <c r="K85" s="26">
        <f t="shared" si="3"/>
        <v>47206.78</v>
      </c>
      <c r="L85" s="14"/>
    </row>
    <row r="86" spans="1:12" ht="52.5" customHeight="1">
      <c r="A86" s="13">
        <v>79</v>
      </c>
      <c r="B86" s="3" t="s">
        <v>42</v>
      </c>
      <c r="C86" s="35" t="s">
        <v>127</v>
      </c>
      <c r="D86" s="4" t="s">
        <v>197</v>
      </c>
      <c r="E86" s="25">
        <v>25</v>
      </c>
      <c r="F86" s="25">
        <v>25</v>
      </c>
      <c r="G86" s="25">
        <v>25</v>
      </c>
      <c r="H86" s="25">
        <v>25</v>
      </c>
      <c r="I86" s="28">
        <f t="shared" si="2"/>
        <v>100</v>
      </c>
      <c r="J86" s="26">
        <v>114.4068</v>
      </c>
      <c r="K86" s="26">
        <f t="shared" si="3"/>
        <v>11440.68</v>
      </c>
      <c r="L86" s="14"/>
    </row>
    <row r="87" spans="1:12" ht="36">
      <c r="A87" s="13">
        <v>80</v>
      </c>
      <c r="B87" s="3" t="s">
        <v>84</v>
      </c>
      <c r="C87" s="35" t="s">
        <v>85</v>
      </c>
      <c r="D87" s="4" t="s">
        <v>197</v>
      </c>
      <c r="E87" s="25">
        <v>2</v>
      </c>
      <c r="F87" s="25">
        <v>8</v>
      </c>
      <c r="G87" s="25">
        <v>5</v>
      </c>
      <c r="H87" s="25">
        <v>0</v>
      </c>
      <c r="I87" s="28">
        <f t="shared" si="2"/>
        <v>15</v>
      </c>
      <c r="J87" s="26">
        <v>1058.1600000000001</v>
      </c>
      <c r="K87" s="26">
        <f t="shared" si="3"/>
        <v>15872.400000000001</v>
      </c>
      <c r="L87" s="14"/>
    </row>
    <row r="88" spans="1:12" ht="30.75" customHeight="1">
      <c r="A88" s="13">
        <v>81</v>
      </c>
      <c r="B88" s="3" t="s">
        <v>176</v>
      </c>
      <c r="C88" s="35" t="s">
        <v>196</v>
      </c>
      <c r="D88" s="4" t="s">
        <v>198</v>
      </c>
      <c r="E88" s="25">
        <v>600</v>
      </c>
      <c r="F88" s="25">
        <v>400</v>
      </c>
      <c r="G88" s="25">
        <v>0</v>
      </c>
      <c r="H88" s="25">
        <v>0</v>
      </c>
      <c r="I88" s="28">
        <f t="shared" si="2"/>
        <v>1000</v>
      </c>
      <c r="J88" s="26">
        <v>8.2203400000000002</v>
      </c>
      <c r="K88" s="26">
        <f t="shared" si="3"/>
        <v>8220.34</v>
      </c>
      <c r="L88" s="14"/>
    </row>
    <row r="89" spans="1:12" ht="30" customHeight="1">
      <c r="A89" s="13">
        <v>82</v>
      </c>
      <c r="B89" s="3" t="s">
        <v>105</v>
      </c>
      <c r="C89" s="35" t="s">
        <v>106</v>
      </c>
      <c r="D89" s="4" t="s">
        <v>198</v>
      </c>
      <c r="E89" s="25">
        <v>1000</v>
      </c>
      <c r="F89" s="25">
        <v>1000</v>
      </c>
      <c r="G89" s="25">
        <v>0</v>
      </c>
      <c r="H89" s="25">
        <v>0</v>
      </c>
      <c r="I89" s="28">
        <f t="shared" si="2"/>
        <v>2000</v>
      </c>
      <c r="J89" s="26">
        <v>9.661014999999999</v>
      </c>
      <c r="K89" s="26">
        <f t="shared" si="3"/>
        <v>19322.03</v>
      </c>
      <c r="L89" s="14"/>
    </row>
    <row r="90" spans="1:12" ht="28.5" customHeight="1">
      <c r="A90" s="13">
        <v>83</v>
      </c>
      <c r="B90" s="3" t="s">
        <v>53</v>
      </c>
      <c r="C90" s="35" t="s">
        <v>89</v>
      </c>
      <c r="D90" s="4" t="s">
        <v>197</v>
      </c>
      <c r="E90" s="25">
        <v>35</v>
      </c>
      <c r="F90" s="25">
        <v>0</v>
      </c>
      <c r="G90" s="25">
        <v>44</v>
      </c>
      <c r="H90" s="25">
        <v>71</v>
      </c>
      <c r="I90" s="28">
        <f t="shared" si="2"/>
        <v>150</v>
      </c>
      <c r="J90" s="26">
        <v>49.152533333333331</v>
      </c>
      <c r="K90" s="26">
        <f t="shared" si="3"/>
        <v>7372.8799999999992</v>
      </c>
      <c r="L90" s="14"/>
    </row>
    <row r="91" spans="1:12" ht="40.5" customHeight="1">
      <c r="A91" s="13">
        <v>84</v>
      </c>
      <c r="B91" s="3" t="s">
        <v>43</v>
      </c>
      <c r="C91" s="35" t="s">
        <v>128</v>
      </c>
      <c r="D91" s="4" t="s">
        <v>201</v>
      </c>
      <c r="E91" s="25">
        <v>250</v>
      </c>
      <c r="F91" s="25">
        <v>250</v>
      </c>
      <c r="G91" s="25">
        <v>250</v>
      </c>
      <c r="H91" s="25">
        <v>250</v>
      </c>
      <c r="I91" s="28">
        <f t="shared" si="2"/>
        <v>1000</v>
      </c>
      <c r="J91" s="26">
        <v>30.508470000000003</v>
      </c>
      <c r="K91" s="26">
        <f t="shared" si="3"/>
        <v>30508.47</v>
      </c>
      <c r="L91" s="14"/>
    </row>
    <row r="92" spans="1:12" ht="43.5" customHeight="1">
      <c r="A92" s="13">
        <v>85</v>
      </c>
      <c r="B92" s="3" t="s">
        <v>107</v>
      </c>
      <c r="C92" s="35" t="s">
        <v>108</v>
      </c>
      <c r="D92" s="4" t="s">
        <v>197</v>
      </c>
      <c r="E92" s="25">
        <v>2</v>
      </c>
      <c r="F92" s="25">
        <v>0</v>
      </c>
      <c r="G92" s="25">
        <v>0</v>
      </c>
      <c r="H92" s="25">
        <v>0</v>
      </c>
      <c r="I92" s="28">
        <f t="shared" si="2"/>
        <v>2</v>
      </c>
      <c r="J92" s="26">
        <v>16440.11</v>
      </c>
      <c r="K92" s="26">
        <f t="shared" si="3"/>
        <v>32880.22</v>
      </c>
      <c r="L92" s="14"/>
    </row>
    <row r="93" spans="1:12" ht="30" customHeight="1">
      <c r="A93" s="13">
        <v>86</v>
      </c>
      <c r="B93" s="3" t="s">
        <v>54</v>
      </c>
      <c r="C93" s="35" t="s">
        <v>89</v>
      </c>
      <c r="D93" s="4" t="s">
        <v>197</v>
      </c>
      <c r="E93" s="25">
        <v>25</v>
      </c>
      <c r="F93" s="25">
        <v>25</v>
      </c>
      <c r="G93" s="25">
        <v>25</v>
      </c>
      <c r="H93" s="25">
        <v>25</v>
      </c>
      <c r="I93" s="28">
        <f t="shared" si="2"/>
        <v>100</v>
      </c>
      <c r="J93" s="26">
        <v>122.8814</v>
      </c>
      <c r="K93" s="26">
        <f t="shared" si="3"/>
        <v>12288.14</v>
      </c>
      <c r="L93" s="14"/>
    </row>
    <row r="94" spans="1:12" ht="30" customHeight="1">
      <c r="A94" s="13">
        <v>87</v>
      </c>
      <c r="B94" s="3" t="s">
        <v>55</v>
      </c>
      <c r="C94" s="35" t="s">
        <v>89</v>
      </c>
      <c r="D94" s="4" t="s">
        <v>197</v>
      </c>
      <c r="E94" s="25">
        <v>20</v>
      </c>
      <c r="F94" s="25">
        <v>20</v>
      </c>
      <c r="G94" s="25">
        <v>45</v>
      </c>
      <c r="H94" s="25">
        <v>45</v>
      </c>
      <c r="I94" s="28">
        <f t="shared" si="2"/>
        <v>130</v>
      </c>
      <c r="J94" s="26">
        <v>122.88138461538462</v>
      </c>
      <c r="K94" s="26">
        <f t="shared" si="3"/>
        <v>15974.58</v>
      </c>
      <c r="L94" s="14"/>
    </row>
    <row r="95" spans="1:12" ht="77.25" customHeight="1">
      <c r="A95" s="13">
        <v>88</v>
      </c>
      <c r="B95" s="3" t="s">
        <v>161</v>
      </c>
      <c r="C95" s="35" t="s">
        <v>150</v>
      </c>
      <c r="D95" s="4" t="s">
        <v>197</v>
      </c>
      <c r="E95" s="25">
        <v>3</v>
      </c>
      <c r="F95" s="25">
        <v>6</v>
      </c>
      <c r="G95" s="25">
        <v>5</v>
      </c>
      <c r="H95" s="25">
        <v>4</v>
      </c>
      <c r="I95" s="28">
        <f t="shared" ref="I95:I99" si="4">E95+F95+G95+H95</f>
        <v>18</v>
      </c>
      <c r="J95" s="26">
        <v>21828.813333333335</v>
      </c>
      <c r="K95" s="26">
        <f t="shared" ref="K95:K99" si="5">J95*I95</f>
        <v>392918.64</v>
      </c>
      <c r="L95" s="14"/>
    </row>
    <row r="96" spans="1:12" ht="65.25" customHeight="1">
      <c r="A96" s="13">
        <v>89</v>
      </c>
      <c r="B96" s="3" t="s">
        <v>162</v>
      </c>
      <c r="C96" s="35" t="s">
        <v>178</v>
      </c>
      <c r="D96" s="4" t="s">
        <v>197</v>
      </c>
      <c r="E96" s="25">
        <v>3</v>
      </c>
      <c r="F96" s="25">
        <v>6</v>
      </c>
      <c r="G96" s="25">
        <v>4</v>
      </c>
      <c r="H96" s="25">
        <v>4</v>
      </c>
      <c r="I96" s="28">
        <f t="shared" si="4"/>
        <v>17</v>
      </c>
      <c r="J96" s="26">
        <v>16376.271176470587</v>
      </c>
      <c r="K96" s="26">
        <f t="shared" si="5"/>
        <v>278396.61</v>
      </c>
      <c r="L96" s="14"/>
    </row>
    <row r="97" spans="1:13" ht="101.25" customHeight="1">
      <c r="A97" s="13">
        <v>90</v>
      </c>
      <c r="B97" s="3" t="s">
        <v>149</v>
      </c>
      <c r="C97" s="35" t="s">
        <v>179</v>
      </c>
      <c r="D97" s="4" t="s">
        <v>197</v>
      </c>
      <c r="E97" s="25">
        <v>5</v>
      </c>
      <c r="F97" s="25">
        <v>0</v>
      </c>
      <c r="G97" s="25">
        <v>0</v>
      </c>
      <c r="H97" s="25">
        <v>0</v>
      </c>
      <c r="I97" s="28">
        <f t="shared" si="4"/>
        <v>5</v>
      </c>
      <c r="J97" s="26">
        <v>26271.185999999998</v>
      </c>
      <c r="K97" s="26">
        <f t="shared" si="5"/>
        <v>131355.93</v>
      </c>
      <c r="L97" s="14"/>
    </row>
    <row r="98" spans="1:13" ht="54" customHeight="1">
      <c r="A98" s="13">
        <v>91</v>
      </c>
      <c r="B98" s="3" t="s">
        <v>163</v>
      </c>
      <c r="C98" s="35" t="s">
        <v>180</v>
      </c>
      <c r="D98" s="4" t="s">
        <v>197</v>
      </c>
      <c r="E98" s="25">
        <v>3</v>
      </c>
      <c r="F98" s="25">
        <v>3</v>
      </c>
      <c r="G98" s="25">
        <v>7</v>
      </c>
      <c r="H98" s="25">
        <v>7</v>
      </c>
      <c r="I98" s="28">
        <f t="shared" si="4"/>
        <v>20</v>
      </c>
      <c r="J98" s="26">
        <v>12005.932000000001</v>
      </c>
      <c r="K98" s="26">
        <f t="shared" si="5"/>
        <v>240118.64</v>
      </c>
      <c r="L98" s="14"/>
    </row>
    <row r="99" spans="1:13" ht="42.75" customHeight="1">
      <c r="A99" s="13">
        <v>92</v>
      </c>
      <c r="B99" s="3" t="s">
        <v>173</v>
      </c>
      <c r="C99" s="35" t="s">
        <v>34</v>
      </c>
      <c r="D99" s="4" t="s">
        <v>197</v>
      </c>
      <c r="E99" s="25">
        <v>3</v>
      </c>
      <c r="F99" s="25">
        <v>4</v>
      </c>
      <c r="G99" s="25">
        <v>5</v>
      </c>
      <c r="H99" s="25">
        <v>10</v>
      </c>
      <c r="I99" s="28">
        <f t="shared" si="4"/>
        <v>22</v>
      </c>
      <c r="J99" s="26">
        <v>4493.5999999999995</v>
      </c>
      <c r="K99" s="26">
        <f t="shared" si="5"/>
        <v>98859.199999999983</v>
      </c>
      <c r="L99" s="14"/>
    </row>
    <row r="100" spans="1:13">
      <c r="A100" s="15"/>
      <c r="B100" s="16" t="s">
        <v>159</v>
      </c>
      <c r="C100" s="36"/>
      <c r="D100" s="15"/>
      <c r="E100" s="29"/>
      <c r="F100" s="29"/>
      <c r="G100" s="29"/>
      <c r="H100" s="29"/>
      <c r="I100" s="30">
        <f>SUM(I8:I99)</f>
        <v>62951.05</v>
      </c>
      <c r="J100" s="29"/>
      <c r="K100" s="31">
        <f>SUM($K$8:$K$99)</f>
        <v>4794840.3299999991</v>
      </c>
      <c r="L100" s="15"/>
    </row>
    <row r="101" spans="1:13">
      <c r="A101" s="17"/>
      <c r="B101" s="18"/>
      <c r="C101" s="37"/>
      <c r="D101" s="17"/>
      <c r="E101" s="19"/>
      <c r="F101" s="19"/>
      <c r="G101" s="19"/>
      <c r="H101" s="19"/>
      <c r="I101" s="19"/>
      <c r="J101" s="19"/>
      <c r="K101" s="20"/>
      <c r="L101" s="17"/>
    </row>
    <row r="102" spans="1:13">
      <c r="A102" s="53" t="s">
        <v>202</v>
      </c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</row>
    <row r="103" spans="1:13">
      <c r="A103" s="50" t="s">
        <v>2</v>
      </c>
      <c r="B103" s="51"/>
      <c r="C103" s="53" t="s">
        <v>218</v>
      </c>
      <c r="D103" s="54"/>
      <c r="E103" s="54"/>
      <c r="F103" s="54"/>
      <c r="G103" s="54"/>
      <c r="H103" s="54"/>
      <c r="I103" s="54"/>
      <c r="J103" s="54"/>
      <c r="K103" s="54"/>
      <c r="L103" s="54"/>
    </row>
    <row r="104" spans="1:13" ht="14.25" customHeight="1">
      <c r="A104" s="50" t="s">
        <v>3</v>
      </c>
      <c r="B104" s="51"/>
      <c r="C104" s="65" t="s">
        <v>208</v>
      </c>
      <c r="D104" s="66"/>
      <c r="E104" s="66"/>
      <c r="F104" s="66"/>
      <c r="G104" s="66"/>
      <c r="H104" s="66"/>
      <c r="I104" s="66"/>
      <c r="J104" s="66"/>
      <c r="K104" s="66"/>
      <c r="L104" s="66"/>
      <c r="M104" s="21"/>
    </row>
    <row r="105" spans="1:13" ht="14.25" customHeight="1">
      <c r="A105" s="50" t="s">
        <v>157</v>
      </c>
      <c r="B105" s="51"/>
      <c r="C105" s="53" t="s">
        <v>209</v>
      </c>
      <c r="D105" s="54"/>
      <c r="E105" s="54"/>
      <c r="F105" s="54"/>
      <c r="G105" s="54"/>
      <c r="H105" s="54"/>
      <c r="I105" s="54"/>
      <c r="J105" s="54"/>
      <c r="K105" s="54"/>
      <c r="L105" s="54"/>
      <c r="M105" s="21"/>
    </row>
    <row r="106" spans="1:13" ht="15" customHeight="1">
      <c r="A106" s="61" t="s">
        <v>4</v>
      </c>
      <c r="B106" s="62"/>
      <c r="C106" s="63" t="s">
        <v>210</v>
      </c>
      <c r="D106" s="64"/>
      <c r="E106" s="64"/>
      <c r="F106" s="64"/>
      <c r="G106" s="64"/>
      <c r="H106" s="64"/>
      <c r="I106" s="64"/>
      <c r="J106" s="64"/>
      <c r="K106" s="64"/>
      <c r="L106" s="64"/>
    </row>
    <row r="107" spans="1:13" ht="15" customHeight="1">
      <c r="A107" s="41"/>
      <c r="B107" s="42"/>
      <c r="C107" s="43" t="s">
        <v>211</v>
      </c>
      <c r="D107" s="44"/>
      <c r="E107" s="44"/>
      <c r="F107" s="44"/>
      <c r="G107" s="44"/>
      <c r="H107" s="44"/>
      <c r="I107" s="44"/>
      <c r="J107" s="44"/>
      <c r="K107" s="44"/>
      <c r="L107" s="44"/>
    </row>
    <row r="108" spans="1:13" ht="15" customHeight="1">
      <c r="A108" s="41"/>
      <c r="B108" s="42"/>
      <c r="C108" s="43" t="s">
        <v>212</v>
      </c>
      <c r="D108" s="44"/>
      <c r="E108" s="44"/>
      <c r="F108" s="44"/>
      <c r="G108" s="44"/>
      <c r="H108" s="44"/>
      <c r="I108" s="44"/>
      <c r="J108" s="44"/>
      <c r="K108" s="44"/>
      <c r="L108" s="44"/>
    </row>
    <row r="109" spans="1:13" ht="15" customHeight="1">
      <c r="A109" s="41"/>
      <c r="B109" s="42"/>
      <c r="C109" s="43" t="s">
        <v>213</v>
      </c>
      <c r="D109" s="44"/>
      <c r="E109" s="44"/>
      <c r="F109" s="44"/>
      <c r="G109" s="44"/>
      <c r="H109" s="44"/>
      <c r="I109" s="44"/>
      <c r="J109" s="44"/>
      <c r="K109" s="44"/>
      <c r="L109" s="44"/>
    </row>
    <row r="110" spans="1:13" ht="15" customHeight="1">
      <c r="A110" s="41"/>
      <c r="B110" s="42"/>
      <c r="C110" s="43" t="s">
        <v>214</v>
      </c>
      <c r="D110" s="44"/>
      <c r="E110" s="44"/>
      <c r="F110" s="44"/>
      <c r="G110" s="44"/>
      <c r="H110" s="44"/>
      <c r="I110" s="44"/>
      <c r="J110" s="44"/>
      <c r="K110" s="44"/>
      <c r="L110" s="44"/>
    </row>
    <row r="111" spans="1:13" ht="15" customHeight="1">
      <c r="A111" s="45"/>
      <c r="B111" s="46"/>
      <c r="C111" s="47" t="s">
        <v>215</v>
      </c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1:13">
      <c r="A112" s="50" t="s">
        <v>10</v>
      </c>
      <c r="B112" s="51"/>
      <c r="C112" s="53" t="s">
        <v>217</v>
      </c>
      <c r="D112" s="54"/>
      <c r="E112" s="54"/>
      <c r="F112" s="54"/>
      <c r="G112" s="54"/>
      <c r="H112" s="54"/>
      <c r="I112" s="54"/>
      <c r="J112" s="54"/>
      <c r="K112" s="54"/>
      <c r="L112" s="54"/>
    </row>
    <row r="113" spans="1:12">
      <c r="A113" s="50" t="s">
        <v>158</v>
      </c>
      <c r="B113" s="51"/>
      <c r="C113" s="53" t="s">
        <v>216</v>
      </c>
      <c r="D113" s="54"/>
      <c r="E113" s="54"/>
      <c r="F113" s="54"/>
      <c r="G113" s="54"/>
      <c r="H113" s="54"/>
      <c r="I113" s="54"/>
      <c r="J113" s="54"/>
      <c r="K113" s="54"/>
      <c r="L113" s="54"/>
    </row>
    <row r="114" spans="1:12">
      <c r="A114" s="22"/>
      <c r="B114" s="22"/>
      <c r="C114" s="38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>
      <c r="A115" s="24"/>
      <c r="B115" s="24"/>
      <c r="C115" s="39"/>
      <c r="D115" s="24"/>
      <c r="E115" s="24"/>
      <c r="F115" s="24"/>
      <c r="G115" s="24"/>
    </row>
    <row r="116" spans="1:12">
      <c r="A116" s="24"/>
      <c r="B116" s="24"/>
      <c r="C116" s="39"/>
      <c r="D116" s="24"/>
      <c r="E116" s="24"/>
      <c r="F116" s="24"/>
      <c r="G116" s="24"/>
    </row>
    <row r="118" spans="1:12">
      <c r="B118" s="9"/>
    </row>
    <row r="119" spans="1:12">
      <c r="B119" s="9"/>
    </row>
    <row r="120" spans="1:12">
      <c r="B120" s="9"/>
    </row>
  </sheetData>
  <sortState ref="A7:O146">
    <sortCondition ref="B7:B146"/>
  </sortState>
  <mergeCells count="32">
    <mergeCell ref="A113:B113"/>
    <mergeCell ref="L5:L6"/>
    <mergeCell ref="A106:B106"/>
    <mergeCell ref="C106:L106"/>
    <mergeCell ref="C103:L103"/>
    <mergeCell ref="C113:L113"/>
    <mergeCell ref="C104:L104"/>
    <mergeCell ref="C112:L112"/>
    <mergeCell ref="C109:L109"/>
    <mergeCell ref="A105:B105"/>
    <mergeCell ref="C105:L105"/>
    <mergeCell ref="A107:B107"/>
    <mergeCell ref="C107:L107"/>
    <mergeCell ref="A112:B112"/>
    <mergeCell ref="C5:C6"/>
    <mergeCell ref="A108:B108"/>
    <mergeCell ref="C108:L108"/>
    <mergeCell ref="D5:D6"/>
    <mergeCell ref="E5:I5"/>
    <mergeCell ref="K5:K6"/>
    <mergeCell ref="J5:J6"/>
    <mergeCell ref="A3:L3"/>
    <mergeCell ref="A104:B104"/>
    <mergeCell ref="A103:B103"/>
    <mergeCell ref="A5:A6"/>
    <mergeCell ref="B5:B6"/>
    <mergeCell ref="A102:L102"/>
    <mergeCell ref="A110:B110"/>
    <mergeCell ref="C110:L110"/>
    <mergeCell ref="A111:B111"/>
    <mergeCell ref="C111:L111"/>
    <mergeCell ref="A109:B109"/>
  </mergeCells>
  <pageMargins left="0.19685039370078741" right="0.19685039370078741" top="0.19685039370078741" bottom="0.19685039370078741" header="0.31496062992125984" footer="0.31496062992125984"/>
  <pageSetup paperSize="9" scale="7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" t="s">
        <v>11</v>
      </c>
      <c r="B5" t="e">
        <f>XLR_ERRNAME</f>
        <v>#NAME?</v>
      </c>
    </row>
    <row r="6" spans="1:14">
      <c r="A6" t="s">
        <v>12</v>
      </c>
      <c r="B6">
        <v>8334</v>
      </c>
      <c r="C6" s="2" t="s">
        <v>13</v>
      </c>
      <c r="D6">
        <v>5598</v>
      </c>
      <c r="E6" s="2" t="s">
        <v>14</v>
      </c>
      <c r="F6" s="2" t="s">
        <v>15</v>
      </c>
      <c r="G6" s="2" t="s">
        <v>16</v>
      </c>
      <c r="H6" s="2" t="s">
        <v>16</v>
      </c>
      <c r="I6" s="2" t="s">
        <v>16</v>
      </c>
      <c r="J6" s="2" t="s">
        <v>14</v>
      </c>
      <c r="K6" s="2" t="s">
        <v>17</v>
      </c>
      <c r="L6" s="2" t="s">
        <v>18</v>
      </c>
      <c r="M6" s="2" t="s">
        <v>19</v>
      </c>
      <c r="N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Фаррахова Эльвера Римовна</dc:creator>
  <cp:lastModifiedBy>Фаррахова Эльвера Римовна</cp:lastModifiedBy>
  <cp:lastPrinted>2016-03-11T03:50:46Z</cp:lastPrinted>
  <dcterms:created xsi:type="dcterms:W3CDTF">2013-12-19T08:11:42Z</dcterms:created>
  <dcterms:modified xsi:type="dcterms:W3CDTF">2016-03-11T04:37:17Z</dcterms:modified>
</cp:coreProperties>
</file>