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M11" i="1"/>
  <c r="N9" l="1"/>
  <c r="N8"/>
  <c r="N7"/>
  <c r="N11" l="1"/>
  <c r="N12" s="1"/>
</calcChain>
</file>

<file path=xl/sharedStrings.xml><?xml version="1.0" encoding="utf-8"?>
<sst xmlns="http://schemas.openxmlformats.org/spreadsheetml/2006/main" count="60" uniqueCount="57">
  <si>
    <t>СПЕЦИФИКАЦИЯ</t>
  </si>
  <si>
    <t>Поставка и монтаж электростанций дизельных</t>
  </si>
  <si>
    <t>№ п.п.</t>
  </si>
  <si>
    <t>Наименование товара</t>
  </si>
  <si>
    <t>Описание</t>
  </si>
  <si>
    <t>Eд.изм</t>
  </si>
  <si>
    <t>Количество</t>
  </si>
  <si>
    <t>Адрес поставки</t>
  </si>
  <si>
    <t>Итого</t>
  </si>
  <si>
    <t>40259</t>
  </si>
  <si>
    <t>ЭЛЕКТРОСТАНЦИЯ ДИЗЕЛЬНАЯ, ОТКРЫТАЯ НА РАМЕ С АВР 24 КВТ</t>
  </si>
  <si>
    <t>Электростанция дизельная открытого исполнения на стальной раме, номинальной мощностью 24 кВт, напряжением 400 вольт, автоматизированная по 2 степени с блоком АВР.</t>
  </si>
  <si>
    <t>шт</t>
  </si>
  <si>
    <t>40261</t>
  </si>
  <si>
    <t>ЭЛЕКТРОСТАНЦИЯ ДИЗЕЛЬНАЯ, ОТКРЫТАЯ НА РАМЕ С АВР 30 КВТ</t>
  </si>
  <si>
    <t>Электростанция дизельная открытого исполнения на стальной раме, номинальной мощностью 30 кВт, напряжением 400 вольт, автоматизированная по 2 степени с блоком АВР.</t>
  </si>
  <si>
    <t>40263</t>
  </si>
  <si>
    <t>ЭЛЕКТРОСТАНЦИЯ ДИЗЕЛЬНАЯ, ОТКРЫТАЯ НА РАМЕ С АВР 75 КВТ</t>
  </si>
  <si>
    <t>Электростанция дизельная открытого исполнения на стальной раме, номинальной мощностью 75 кВт, напряжением 400 вольт, автоматизированная по 2 степени с блоком АВР.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</si>
  <si>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</si>
  <si>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</si>
  <si>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</si>
  <si>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</si>
  <si>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</si>
  <si>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</si>
  <si>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</si>
  <si>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</si>
  <si>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Служба главного энергетика (СГЭ)</t>
  </si>
  <si>
    <t>Номенклатура</t>
  </si>
  <si>
    <t>Производитель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</si>
  <si>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</si>
  <si>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</si>
  <si>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I кв.</t>
  </si>
  <si>
    <t>II кв.</t>
  </si>
  <si>
    <t>III кв.</t>
  </si>
  <si>
    <t>IV кв.</t>
  </si>
  <si>
    <t>В т.ч. НДС</t>
  </si>
  <si>
    <t xml:space="preserve">Срок службы </t>
  </si>
  <si>
    <t>Кощеев С.А., тел. (347)-221-54-18 , эл.почта: Koshcheev@bashtel.ru</t>
  </si>
  <si>
    <t>PI02 ИП: 50701702163007-14-168</t>
  </si>
  <si>
    <t>не менее: 25 лет или 20 000 моточасов</t>
  </si>
  <si>
    <t>24 месяца или 3 000 моточасов</t>
  </si>
  <si>
    <t>Пуско-наладочные работы</t>
  </si>
  <si>
    <t>В соответствии с закупочной документацией</t>
  </si>
  <si>
    <t>ед.</t>
  </si>
  <si>
    <t>Предельная сумма лота составляет: 2 624 669,28 руб. с НДС.</t>
  </si>
  <si>
    <t>Инструкция по применению на русском языке, руссифцированный дисплей блока АВР</t>
  </si>
  <si>
    <t>Сертификаты качества</t>
  </si>
  <si>
    <t>Декларация о соответствии</t>
  </si>
  <si>
    <t>Двигатели и генераторы производства России, США, Канады, Японии, стран ЕС.</t>
  </si>
  <si>
    <t>Приложение 1.1 к Документации о закупке</t>
  </si>
  <si>
    <t>Респ. Башкортостан, пос. Красноусольск, ул. Коммунистическая 10,</t>
  </si>
  <si>
    <t>Респ. Башкортостан, пос. Раевский, ул. Ленина 114, кол-во 1 шт.; с. Верхнеяркеево, ул. Красноармейская 37, кол-во 1 шт.;</t>
  </si>
  <si>
    <t>Респ. Башкортостан, г. Ишимбай, ул. Советская 74,</t>
  </si>
  <si>
    <t>Респ. Башкортостан, пос. Красноусольск, ул. Коммунистическая 10; пос. Раевский, ул. Ленина 114;                                    с. Верхнеяркеево, ул. Красноармейская 37;                                г.Ишимбай, ул. Советская 74;</t>
  </si>
  <si>
    <t>Предельная цена за единицу измерения без НДС, включая стоимость тары и доставку, рубли РФ</t>
  </si>
  <si>
    <t>Поставка Оборудования: 30 дней с даты подписания договора. Выполнение Работ: в течение 15 дней после уведомления о выполнении монтажных работ Покупателем.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</si>
</sst>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1" fillId="0" borderId="0"/>
  </cellStyleXfs>
  <cellXfs count="75">
    <xf numFmtId="0" fontId="0" fillId="0" borderId="0" xfId="0"/>
    <xf numFmtId="0" fontId="11" fillId="0" borderId="0" xfId="3"/>
    <xf numFmtId="0" fontId="11" fillId="0" borderId="1" xfId="3" applyBorder="1" applyAlignment="1">
      <alignment vertical="top" wrapText="1"/>
    </xf>
    <xf numFmtId="0" fontId="11" fillId="0" borderId="0" xfId="3" applyBorder="1" applyAlignment="1">
      <alignment vertical="top" wrapText="1"/>
    </xf>
    <xf numFmtId="0" fontId="11" fillId="0" borderId="0" xfId="3" applyAlignment="1">
      <alignment horizontal="left"/>
    </xf>
    <xf numFmtId="0" fontId="11" fillId="0" borderId="1" xfId="3" applyBorder="1" applyAlignment="1">
      <alignment vertical="top"/>
    </xf>
    <xf numFmtId="164" fontId="11" fillId="0" borderId="1" xfId="3" applyNumberFormat="1" applyBorder="1" applyAlignment="1">
      <alignment horizontal="right" vertical="top" wrapText="1"/>
    </xf>
    <xf numFmtId="0" fontId="11" fillId="0" borderId="1" xfId="3" applyBorder="1" applyAlignment="1">
      <alignment horizontal="center" vertical="top"/>
    </xf>
    <xf numFmtId="0" fontId="15" fillId="0" borderId="8" xfId="3" applyFont="1" applyBorder="1" applyAlignment="1">
      <alignment horizontal="center" vertical="top" wrapText="1"/>
    </xf>
    <xf numFmtId="0" fontId="11" fillId="0" borderId="0" xfId="3" applyFont="1"/>
    <xf numFmtId="0" fontId="11" fillId="0" borderId="0" xfId="3" applyFont="1" applyAlignment="1">
      <alignment horizontal="left"/>
    </xf>
    <xf numFmtId="0" fontId="11" fillId="0" borderId="0" xfId="3" applyFont="1" applyAlignment="1">
      <alignment vertical="center" wrapText="1"/>
    </xf>
    <xf numFmtId="0" fontId="11" fillId="0" borderId="1" xfId="3" applyFont="1" applyBorder="1" applyAlignment="1">
      <alignment horizontal="center"/>
    </xf>
    <xf numFmtId="0" fontId="11" fillId="0" borderId="0" xfId="3" applyBorder="1"/>
    <xf numFmtId="164" fontId="11" fillId="0" borderId="1" xfId="3" applyNumberFormat="1" applyBorder="1" applyAlignment="1">
      <alignment horizontal="right"/>
    </xf>
    <xf numFmtId="0" fontId="13" fillId="0" borderId="0" xfId="3" applyFont="1"/>
    <xf numFmtId="0" fontId="13" fillId="0" borderId="0" xfId="3" applyFont="1" applyAlignment="1">
      <alignment horizontal="left"/>
    </xf>
    <xf numFmtId="49" fontId="11" fillId="0" borderId="1" xfId="3" applyNumberFormat="1" applyBorder="1" applyAlignment="1">
      <alignment horizontal="left" vertical="top"/>
    </xf>
    <xf numFmtId="0" fontId="10" fillId="0" borderId="1" xfId="3" applyFont="1" applyBorder="1" applyAlignment="1">
      <alignment vertical="top" wrapText="1"/>
    </xf>
    <xf numFmtId="0" fontId="13" fillId="0" borderId="0" xfId="3" applyFont="1" applyAlignment="1">
      <alignment horizontal="right"/>
    </xf>
    <xf numFmtId="164" fontId="11" fillId="0" borderId="0" xfId="3" applyNumberFormat="1" applyBorder="1"/>
    <xf numFmtId="0" fontId="7" fillId="0" borderId="1" xfId="1" applyFont="1" applyBorder="1" applyAlignment="1">
      <alignment vertical="top" wrapText="1"/>
    </xf>
    <xf numFmtId="0" fontId="12" fillId="0" borderId="1" xfId="1" applyBorder="1" applyAlignment="1">
      <alignment vertical="top" wrapText="1"/>
    </xf>
    <xf numFmtId="0" fontId="12" fillId="0" borderId="1" xfId="1" applyBorder="1" applyAlignment="1">
      <alignment vertical="top"/>
    </xf>
    <xf numFmtId="49" fontId="12" fillId="0" borderId="1" xfId="1" applyNumberFormat="1" applyBorder="1" applyAlignment="1">
      <alignment horizontal="left" vertical="top"/>
    </xf>
    <xf numFmtId="164" fontId="12" fillId="0" borderId="1" xfId="1" applyNumberFormat="1" applyBorder="1" applyAlignment="1">
      <alignment horizontal="right" vertical="top" wrapText="1"/>
    </xf>
    <xf numFmtId="0" fontId="12" fillId="0" borderId="1" xfId="1" applyBorder="1"/>
    <xf numFmtId="4" fontId="11" fillId="0" borderId="1" xfId="3" applyNumberFormat="1" applyBorder="1" applyAlignment="1">
      <alignment horizontal="right"/>
    </xf>
    <xf numFmtId="0" fontId="11" fillId="0" borderId="0" xfId="3" applyAlignment="1"/>
    <xf numFmtId="0" fontId="3" fillId="0" borderId="0" xfId="3" applyFont="1" applyAlignment="1">
      <alignment horizontal="right"/>
    </xf>
    <xf numFmtId="0" fontId="3" fillId="0" borderId="1" xfId="3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6" fillId="0" borderId="1" xfId="3" applyFont="1" applyBorder="1" applyAlignment="1">
      <alignment horizontal="left"/>
    </xf>
    <xf numFmtId="0" fontId="11" fillId="0" borderId="1" xfId="3" applyBorder="1" applyAlignment="1">
      <alignment horizontal="left"/>
    </xf>
    <xf numFmtId="0" fontId="13" fillId="0" borderId="0" xfId="3" applyFont="1" applyAlignment="1">
      <alignment horizontal="center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11" fillId="0" borderId="1" xfId="3" applyFont="1" applyBorder="1" applyAlignment="1">
      <alignment horizontal="center"/>
    </xf>
    <xf numFmtId="0" fontId="11" fillId="0" borderId="2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top" wrapText="1"/>
    </xf>
    <xf numFmtId="0" fontId="11" fillId="0" borderId="7" xfId="3" applyFont="1" applyBorder="1" applyAlignment="1">
      <alignment horizontal="center" vertical="top" wrapText="1"/>
    </xf>
    <xf numFmtId="0" fontId="16" fillId="0" borderId="2" xfId="3" applyFont="1" applyBorder="1" applyAlignment="1">
      <alignment horizontal="center" vertical="top" wrapText="1"/>
    </xf>
    <xf numFmtId="0" fontId="11" fillId="0" borderId="8" xfId="3" applyFont="1" applyBorder="1" applyAlignment="1">
      <alignment horizontal="center" vertical="top" wrapText="1"/>
    </xf>
    <xf numFmtId="0" fontId="9" fillId="0" borderId="3" xfId="3" applyFont="1" applyBorder="1" applyAlignment="1">
      <alignment horizontal="left"/>
    </xf>
    <xf numFmtId="0" fontId="11" fillId="0" borderId="4" xfId="3" applyBorder="1" applyAlignment="1">
      <alignment horizontal="left"/>
    </xf>
    <xf numFmtId="0" fontId="11" fillId="0" borderId="5" xfId="3" applyBorder="1" applyAlignment="1">
      <alignment horizontal="left"/>
    </xf>
    <xf numFmtId="0" fontId="8" fillId="0" borderId="3" xfId="3" applyFont="1" applyBorder="1" applyAlignment="1">
      <alignment horizontal="left"/>
    </xf>
    <xf numFmtId="0" fontId="11" fillId="0" borderId="1" xfId="3" applyBorder="1" applyAlignment="1">
      <alignment horizontal="center"/>
    </xf>
    <xf numFmtId="0" fontId="11" fillId="0" borderId="3" xfId="3" applyBorder="1" applyAlignment="1">
      <alignment horizontal="center"/>
    </xf>
    <xf numFmtId="0" fontId="11" fillId="0" borderId="4" xfId="3" applyBorder="1" applyAlignment="1">
      <alignment horizontal="center"/>
    </xf>
    <xf numFmtId="0" fontId="11" fillId="0" borderId="5" xfId="3" applyBorder="1" applyAlignment="1">
      <alignment horizontal="center"/>
    </xf>
    <xf numFmtId="0" fontId="11" fillId="0" borderId="3" xfId="3" applyBorder="1" applyAlignment="1">
      <alignment horizontal="left" vertical="top" wrapText="1"/>
    </xf>
    <xf numFmtId="0" fontId="11" fillId="0" borderId="4" xfId="3" applyBorder="1" applyAlignment="1">
      <alignment horizontal="left" vertical="top" wrapText="1"/>
    </xf>
    <xf numFmtId="0" fontId="11" fillId="0" borderId="5" xfId="3" applyBorder="1" applyAlignment="1">
      <alignment horizontal="left" vertical="top" wrapText="1"/>
    </xf>
    <xf numFmtId="0" fontId="2" fillId="0" borderId="3" xfId="3" applyFont="1" applyBorder="1" applyAlignment="1">
      <alignment horizontal="left"/>
    </xf>
    <xf numFmtId="0" fontId="11" fillId="0" borderId="6" xfId="3" applyBorder="1" applyAlignment="1">
      <alignment vertical="center"/>
    </xf>
    <xf numFmtId="0" fontId="11" fillId="0" borderId="11" xfId="3" applyBorder="1" applyAlignment="1">
      <alignment vertical="center"/>
    </xf>
    <xf numFmtId="0" fontId="11" fillId="0" borderId="12" xfId="3" applyBorder="1" applyAlignment="1">
      <alignment vertical="center"/>
    </xf>
    <xf numFmtId="0" fontId="11" fillId="0" borderId="13" xfId="3" applyBorder="1" applyAlignment="1">
      <alignment vertical="center"/>
    </xf>
    <xf numFmtId="0" fontId="11" fillId="0" borderId="0" xfId="3" applyBorder="1" applyAlignment="1">
      <alignment vertical="center"/>
    </xf>
    <xf numFmtId="0" fontId="11" fillId="0" borderId="14" xfId="3" applyBorder="1" applyAlignment="1">
      <alignment vertical="center"/>
    </xf>
    <xf numFmtId="0" fontId="11" fillId="0" borderId="7" xfId="3" applyBorder="1" applyAlignment="1">
      <alignment vertical="center"/>
    </xf>
    <xf numFmtId="0" fontId="11" fillId="0" borderId="9" xfId="3" applyBorder="1" applyAlignment="1">
      <alignment vertical="center"/>
    </xf>
    <xf numFmtId="0" fontId="11" fillId="0" borderId="10" xfId="3" applyBorder="1" applyAlignment="1">
      <alignment vertical="center"/>
    </xf>
    <xf numFmtId="0" fontId="5" fillId="0" borderId="3" xfId="3" applyFont="1" applyBorder="1" applyAlignment="1"/>
    <xf numFmtId="0" fontId="11" fillId="0" borderId="4" xfId="3" applyBorder="1" applyAlignment="1"/>
    <xf numFmtId="0" fontId="11" fillId="0" borderId="5" xfId="3" applyBorder="1" applyAlignment="1"/>
    <xf numFmtId="0" fontId="5" fillId="0" borderId="3" xfId="3" applyFont="1" applyBorder="1" applyAlignment="1">
      <alignment horizontal="left"/>
    </xf>
    <xf numFmtId="0" fontId="8" fillId="0" borderId="4" xfId="3" applyFont="1" applyBorder="1" applyAlignment="1">
      <alignment horizontal="left"/>
    </xf>
    <xf numFmtId="0" fontId="8" fillId="0" borderId="5" xfId="3" applyFont="1" applyBorder="1" applyAlignment="1">
      <alignment horizontal="left"/>
    </xf>
    <xf numFmtId="0" fontId="5" fillId="0" borderId="4" xfId="3" applyFont="1" applyBorder="1" applyAlignment="1"/>
    <xf numFmtId="0" fontId="5" fillId="0" borderId="5" xfId="3" applyFont="1" applyBorder="1" applyAlignment="1"/>
    <xf numFmtId="0" fontId="4" fillId="0" borderId="3" xfId="3" applyFont="1" applyBorder="1" applyAlignment="1">
      <alignment horizontal="left"/>
    </xf>
    <xf numFmtId="0" fontId="1" fillId="0" borderId="3" xfId="3" applyFont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7"/>
  <sheetViews>
    <sheetView tabSelected="1" view="pageBreakPreview" topLeftCell="A10" zoomScale="96" zoomScaleNormal="80" zoomScaleSheetLayoutView="96" workbookViewId="0">
      <selection activeCell="D15" sqref="D15:O15"/>
    </sheetView>
  </sheetViews>
  <sheetFormatPr defaultRowHeight="15"/>
  <cols>
    <col min="1" max="1" width="3.7109375" customWidth="1"/>
    <col min="2" max="2" width="6.7109375" customWidth="1"/>
    <col min="3" max="4" width="24.85546875" customWidth="1"/>
    <col min="5" max="5" width="41.5703125" customWidth="1"/>
    <col min="6" max="11" width="5.7109375" customWidth="1"/>
    <col min="12" max="12" width="15.28515625" customWidth="1"/>
    <col min="13" max="14" width="14.5703125" customWidth="1"/>
    <col min="15" max="15" width="35.8554687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9" t="s">
        <v>50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/>
      <c r="B3" s="1" t="s">
        <v>1</v>
      </c>
      <c r="C3" s="16"/>
      <c r="D3" s="16"/>
      <c r="E3" s="15" t="s">
        <v>27</v>
      </c>
      <c r="F3" s="1"/>
      <c r="G3" s="15"/>
      <c r="H3" s="1"/>
      <c r="I3" s="1"/>
      <c r="J3" s="1"/>
      <c r="K3" s="1"/>
      <c r="L3" s="1"/>
      <c r="M3" s="1"/>
      <c r="N3" s="1"/>
      <c r="O3" s="19" t="s">
        <v>39</v>
      </c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" customHeight="1">
      <c r="A4" s="35" t="s">
        <v>2</v>
      </c>
      <c r="B4" s="38" t="s">
        <v>28</v>
      </c>
      <c r="C4" s="35" t="s">
        <v>3</v>
      </c>
      <c r="D4" s="38" t="s">
        <v>29</v>
      </c>
      <c r="E4" s="35" t="s">
        <v>4</v>
      </c>
      <c r="F4" s="35" t="s">
        <v>5</v>
      </c>
      <c r="G4" s="37" t="s">
        <v>6</v>
      </c>
      <c r="H4" s="37"/>
      <c r="I4" s="37"/>
      <c r="J4" s="37"/>
      <c r="K4" s="37"/>
      <c r="L4" s="42" t="s">
        <v>55</v>
      </c>
      <c r="M4" s="40" t="s">
        <v>30</v>
      </c>
      <c r="N4" s="36" t="s">
        <v>31</v>
      </c>
      <c r="O4" s="35" t="s">
        <v>7</v>
      </c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11.75" customHeight="1">
      <c r="A5" s="35"/>
      <c r="B5" s="39"/>
      <c r="C5" s="35"/>
      <c r="D5" s="39"/>
      <c r="E5" s="35"/>
      <c r="F5" s="35"/>
      <c r="G5" s="8" t="s">
        <v>32</v>
      </c>
      <c r="H5" s="8" t="s">
        <v>33</v>
      </c>
      <c r="I5" s="8" t="s">
        <v>34</v>
      </c>
      <c r="J5" s="8" t="s">
        <v>35</v>
      </c>
      <c r="K5" s="8" t="s">
        <v>8</v>
      </c>
      <c r="L5" s="43"/>
      <c r="M5" s="41"/>
      <c r="N5" s="36"/>
      <c r="O5" s="35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90">
      <c r="A7" s="7">
        <v>1</v>
      </c>
      <c r="B7" s="7" t="s">
        <v>9</v>
      </c>
      <c r="C7" s="2" t="s">
        <v>10</v>
      </c>
      <c r="D7" s="2"/>
      <c r="E7" s="18" t="s">
        <v>11</v>
      </c>
      <c r="F7" s="5" t="s">
        <v>12</v>
      </c>
      <c r="G7" s="17">
        <v>0</v>
      </c>
      <c r="H7" s="17">
        <v>1</v>
      </c>
      <c r="I7" s="17">
        <v>0</v>
      </c>
      <c r="J7" s="17">
        <v>0</v>
      </c>
      <c r="K7" s="17">
        <v>1</v>
      </c>
      <c r="L7" s="6">
        <v>471870</v>
      </c>
      <c r="M7" s="6">
        <v>471870</v>
      </c>
      <c r="N7" s="6">
        <f>M7*1.18</f>
        <v>556806.6</v>
      </c>
      <c r="O7" s="30" t="s">
        <v>51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90">
      <c r="A8" s="7">
        <v>2</v>
      </c>
      <c r="B8" s="7" t="s">
        <v>13</v>
      </c>
      <c r="C8" s="2" t="s">
        <v>14</v>
      </c>
      <c r="D8" s="2"/>
      <c r="E8" s="18" t="s">
        <v>15</v>
      </c>
      <c r="F8" s="5" t="s">
        <v>12</v>
      </c>
      <c r="G8" s="17">
        <v>0</v>
      </c>
      <c r="H8" s="17">
        <v>2</v>
      </c>
      <c r="I8" s="17">
        <v>0</v>
      </c>
      <c r="J8" s="17">
        <v>0</v>
      </c>
      <c r="K8" s="17">
        <v>2</v>
      </c>
      <c r="L8" s="6">
        <v>471870</v>
      </c>
      <c r="M8" s="6">
        <v>943740</v>
      </c>
      <c r="N8" s="6">
        <f t="shared" ref="N8:N9" si="0">M8*1.18</f>
        <v>1113613.2</v>
      </c>
      <c r="O8" s="30" t="s">
        <v>52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75.75" customHeight="1">
      <c r="A9" s="7">
        <v>3</v>
      </c>
      <c r="B9" s="7" t="s">
        <v>16</v>
      </c>
      <c r="C9" s="2" t="s">
        <v>17</v>
      </c>
      <c r="D9" s="2"/>
      <c r="E9" s="18" t="s">
        <v>18</v>
      </c>
      <c r="F9" s="5" t="s">
        <v>12</v>
      </c>
      <c r="G9" s="17">
        <v>0</v>
      </c>
      <c r="H9" s="17">
        <v>1</v>
      </c>
      <c r="I9" s="17">
        <v>0</v>
      </c>
      <c r="J9" s="17">
        <v>0</v>
      </c>
      <c r="K9" s="17">
        <v>1</v>
      </c>
      <c r="L9" s="6">
        <v>688686</v>
      </c>
      <c r="M9" s="6">
        <v>688686</v>
      </c>
      <c r="N9" s="6">
        <f t="shared" si="0"/>
        <v>812649.48</v>
      </c>
      <c r="O9" s="30" t="s">
        <v>53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93.75" customHeight="1">
      <c r="A10" s="7">
        <v>4</v>
      </c>
      <c r="B10" s="7"/>
      <c r="C10" s="21" t="s">
        <v>42</v>
      </c>
      <c r="D10" s="22"/>
      <c r="E10" s="21" t="s">
        <v>43</v>
      </c>
      <c r="F10" s="23" t="s">
        <v>44</v>
      </c>
      <c r="G10" s="24">
        <v>0</v>
      </c>
      <c r="H10" s="24">
        <v>4</v>
      </c>
      <c r="I10" s="24">
        <v>0</v>
      </c>
      <c r="J10" s="24">
        <v>0</v>
      </c>
      <c r="K10" s="24">
        <v>4</v>
      </c>
      <c r="L10" s="25">
        <v>30000</v>
      </c>
      <c r="M10" s="25">
        <v>120000</v>
      </c>
      <c r="N10" s="25">
        <v>141600</v>
      </c>
      <c r="O10" s="31" t="s">
        <v>54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3"/>
      <c r="B11" s="13"/>
      <c r="C11" s="3"/>
      <c r="D11" s="3"/>
      <c r="E11" s="3"/>
      <c r="F11" s="13"/>
      <c r="G11" s="13"/>
      <c r="H11" s="13"/>
      <c r="I11" s="13"/>
      <c r="J11" s="13"/>
      <c r="K11" s="13"/>
      <c r="L11" s="20"/>
      <c r="M11" s="14">
        <f>SUM(M7:M10)</f>
        <v>2224296</v>
      </c>
      <c r="N11" s="14">
        <f>SUM(N7:N10)</f>
        <v>2624669.2799999998</v>
      </c>
      <c r="O11" s="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3"/>
      <c r="B12" s="13"/>
      <c r="C12" s="3"/>
      <c r="D12" s="3"/>
      <c r="E12" s="3"/>
      <c r="F12" s="13"/>
      <c r="G12" s="13"/>
      <c r="H12" s="13"/>
      <c r="I12" s="13"/>
      <c r="J12" s="13"/>
      <c r="K12" s="13"/>
      <c r="L12" s="13"/>
      <c r="M12" s="26" t="s">
        <v>36</v>
      </c>
      <c r="N12" s="27">
        <f>N11-M11</f>
        <v>400373.2799999998</v>
      </c>
      <c r="O12" s="3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32" t="s">
        <v>45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33" t="s">
        <v>19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8" customHeight="1">
      <c r="A15" s="48" t="s">
        <v>20</v>
      </c>
      <c r="B15" s="48"/>
      <c r="C15" s="48"/>
      <c r="D15" s="74" t="s">
        <v>56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6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30" customHeight="1">
      <c r="A16" s="48" t="s">
        <v>21</v>
      </c>
      <c r="B16" s="48"/>
      <c r="C16" s="48"/>
      <c r="D16" s="52" t="s">
        <v>22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  <c r="P16" s="3"/>
      <c r="Q16" s="3"/>
      <c r="R16" s="3"/>
      <c r="S16" s="3"/>
      <c r="T16" s="3"/>
      <c r="U16" s="3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56" t="s">
        <v>23</v>
      </c>
      <c r="B17" s="57"/>
      <c r="C17" s="58"/>
      <c r="D17" s="73" t="s">
        <v>49</v>
      </c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6"/>
      <c r="P17" s="3"/>
      <c r="Q17" s="3"/>
      <c r="R17" s="3"/>
      <c r="S17" s="3"/>
      <c r="T17" s="3"/>
      <c r="U17" s="3"/>
      <c r="V17" s="1"/>
      <c r="W17" s="1"/>
      <c r="X17" s="1"/>
      <c r="Y17" s="1"/>
      <c r="Z17" s="1"/>
      <c r="AA17" s="1"/>
      <c r="AB17" s="1"/>
      <c r="AC17" s="1"/>
      <c r="AD17" s="1"/>
    </row>
    <row r="18" spans="1:30" s="28" customFormat="1" ht="15" customHeight="1">
      <c r="A18" s="59"/>
      <c r="B18" s="60"/>
      <c r="C18" s="61"/>
      <c r="D18" s="65" t="s">
        <v>46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7"/>
    </row>
    <row r="19" spans="1:30" s="28" customFormat="1" ht="15" customHeight="1">
      <c r="A19" s="59"/>
      <c r="B19" s="60"/>
      <c r="C19" s="61"/>
      <c r="D19" s="65" t="s">
        <v>47</v>
      </c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2"/>
    </row>
    <row r="20" spans="1:30" ht="15" customHeight="1">
      <c r="A20" s="62"/>
      <c r="B20" s="63"/>
      <c r="C20" s="64"/>
      <c r="D20" s="68" t="s">
        <v>48</v>
      </c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48" t="s">
        <v>24</v>
      </c>
      <c r="B21" s="48"/>
      <c r="C21" s="48"/>
      <c r="D21" s="55" t="s">
        <v>41</v>
      </c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>
      <c r="A22" s="49" t="s">
        <v>37</v>
      </c>
      <c r="B22" s="50"/>
      <c r="C22" s="51"/>
      <c r="D22" s="47" t="s">
        <v>40</v>
      </c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>
      <c r="A23" s="48" t="s">
        <v>25</v>
      </c>
      <c r="B23" s="48"/>
      <c r="C23" s="48"/>
      <c r="D23" s="44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>
      <c r="A24" s="48" t="s">
        <v>26</v>
      </c>
      <c r="B24" s="48"/>
      <c r="C24" s="48"/>
      <c r="D24" s="44" t="s">
        <v>38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6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</sheetData>
  <mergeCells count="31">
    <mergeCell ref="A15:C15"/>
    <mergeCell ref="A14:O14"/>
    <mergeCell ref="A22:C22"/>
    <mergeCell ref="A16:C16"/>
    <mergeCell ref="A21:C21"/>
    <mergeCell ref="D15:O15"/>
    <mergeCell ref="D16:O16"/>
    <mergeCell ref="D21:O21"/>
    <mergeCell ref="A17:C20"/>
    <mergeCell ref="D18:O18"/>
    <mergeCell ref="D20:O20"/>
    <mergeCell ref="D19:O19"/>
    <mergeCell ref="D17:O17"/>
    <mergeCell ref="D23:O23"/>
    <mergeCell ref="D22:O22"/>
    <mergeCell ref="A23:C23"/>
    <mergeCell ref="D24:O24"/>
    <mergeCell ref="A24:C24"/>
    <mergeCell ref="A13:O13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M4:M5"/>
    <mergeCell ref="L4:L5"/>
    <mergeCell ref="D4:D5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2016-04-01T06:33:33Z</dcterms:modified>
</cp:coreProperties>
</file>