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Номенклатура дел УБ\06.1-13 Договоры по вопросам ЭБ, ИБ, ИТБ\2022\Закупка Услуги по монтажу СКУД, ВН и ОС (Рамочный) - 2019-2020\1. Заявка на закупку\5. Сметы для расчета нмц\"/>
    </mc:Choice>
  </mc:AlternateContent>
  <xr:revisionPtr revIDLastSave="0" documentId="13_ncr:1_{D8F67A0A-72C5-4250-8EA8-3B7CBA91F72B}" xr6:coauthVersionLast="36" xr6:coauthVersionMax="36" xr10:uidLastSave="{00000000-0000-0000-0000-000000000000}"/>
  <bookViews>
    <workbookView xWindow="0" yWindow="0" windowWidth="12345" windowHeight="11835" xr2:uid="{00000000-000D-0000-FFFF-FFFF00000000}"/>
  </bookViews>
  <sheets>
    <sheet name="ЛСР 17 граф с оборудованием" sheetId="6" r:id="rId1"/>
  </sheets>
  <definedNames>
    <definedName name="Print_Titles" localSheetId="0">'ЛСР 17 граф с оборудованием'!$24:$24</definedName>
  </definedNames>
  <calcPr calcId="191029"/>
</workbook>
</file>

<file path=xl/calcChain.xml><?xml version="1.0" encoding="utf-8"?>
<calcChain xmlns="http://schemas.openxmlformats.org/spreadsheetml/2006/main">
  <c r="J43" i="6" l="1"/>
  <c r="J44" i="6"/>
  <c r="J45" i="6"/>
  <c r="J46" i="6"/>
  <c r="J47" i="6"/>
  <c r="J48" i="6"/>
  <c r="J49" i="6"/>
  <c r="J50" i="6"/>
  <c r="J51" i="6"/>
  <c r="J52" i="6"/>
  <c r="J42" i="6"/>
  <c r="K57" i="6" l="1"/>
  <c r="K58" i="6" s="1"/>
</calcChain>
</file>

<file path=xl/sharedStrings.xml><?xml version="1.0" encoding="utf-8"?>
<sst xmlns="http://schemas.openxmlformats.org/spreadsheetml/2006/main" count="148" uniqueCount="115">
  <si>
    <t>СОГЛАСОВАНО:</t>
  </si>
  <si>
    <t>УТВЕРЖДАЮ:</t>
  </si>
  <si>
    <t>_________________</t>
  </si>
  <si>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</si>
  <si>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</si>
  <si>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</si>
  <si>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</si>
  <si>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</si>
  <si>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</si>
  <si>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</si>
  <si>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</si>
  <si>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</si>
  <si>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</si>
  <si>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</si>
  <si>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</si>
  <si>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</si>
  <si>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</si>
  <si>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</si>
  <si>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Всего</t>
  </si>
  <si>
    <t>В том числе</t>
  </si>
  <si>
    <t>Осн.З/п</t>
  </si>
  <si>
    <t>Эк.Маш</t>
  </si>
  <si>
    <t>З/пМех</t>
  </si>
  <si>
    <t>Общая масса обору-дования, т</t>
  </si>
  <si>
    <t>Обору-
дование</t>
  </si>
  <si>
    <t>Раздел 1. Монтажные работы</t>
  </si>
  <si>
    <t>1</t>
  </si>
  <si>
    <t>ТЕРм10-04-067-22</t>
  </si>
  <si>
    <t>Камера телевизионная передающая</t>
  </si>
  <si>
    <t>1 шт.</t>
  </si>
  <si>
    <t>2</t>
  </si>
  <si>
    <t>ТЕРм10-01-051-31</t>
  </si>
  <si>
    <t>Разделка и включение кабеля станционного сигнальной проводки на съемных и несъемных штекерах</t>
  </si>
  <si>
    <t>100 концов жил</t>
  </si>
  <si>
    <t>3</t>
  </si>
  <si>
    <t>ТЕРм08-02-396-05</t>
  </si>
  <si>
    <t>Короб по стенам и потолкам, длина: 2 м</t>
  </si>
  <si>
    <t>100 м</t>
  </si>
  <si>
    <t>4</t>
  </si>
  <si>
    <t>ТЕРм08-02-148-01</t>
  </si>
  <si>
    <t>Кабель до 35 кВ в проложенных трубах, блоках и коробах, масса 1 м кабеля: до 1 кг</t>
  </si>
  <si>
    <t>100 м кабеля</t>
  </si>
  <si>
    <t>5</t>
  </si>
  <si>
    <t>ТЕРм08-02-409-01</t>
  </si>
  <si>
    <t>Труба винипластовая по установленным конструкциям, по стенам и колоннам с креплением скобами, диаметр: до 25 мм</t>
  </si>
  <si>
    <t>6</t>
  </si>
  <si>
    <t>ТЕРм10-02-016-06</t>
  </si>
  <si>
    <t>Отдельно устанавливаемый: преобразователь или блок питания</t>
  </si>
  <si>
    <t>7</t>
  </si>
  <si>
    <t>ТЕРм08-01-121-01</t>
  </si>
  <si>
    <t>Аккумулятор кислотный стационарный, тип: С-1, СК-1</t>
  </si>
  <si>
    <t>8</t>
  </si>
  <si>
    <t>ТЕРм10-08-019-01</t>
  </si>
  <si>
    <t>Коробка ответвительная на стене</t>
  </si>
  <si>
    <t>9</t>
  </si>
  <si>
    <t>ТЕРп02-01-002-01</t>
  </si>
  <si>
    <t>Автоматизированная система управления II категории технической сложности с количеством каналов (Кобщ): 2</t>
  </si>
  <si>
    <t>1 система</t>
  </si>
  <si>
    <t>10</t>
  </si>
  <si>
    <t>ТЕР46-03-009-05</t>
  </si>
  <si>
    <t>Пробивка в кирпичных стенах отверстий круглых диаметром: до 25 мм при толщине стен до 51 см</t>
  </si>
  <si>
    <t>100 шт.</t>
  </si>
  <si>
    <t>Раздел 2. Оборудования и материалы</t>
  </si>
  <si>
    <t>Цена поставщика</t>
  </si>
  <si>
    <t>шт.</t>
  </si>
  <si>
    <r>
      <t>11</t>
    </r>
    <r>
      <rPr>
        <i/>
        <sz val="9"/>
        <rFont val="Arial"/>
        <family val="2"/>
        <charset val="204"/>
      </rPr>
      <t xml:space="preserve">
О</t>
    </r>
  </si>
  <si>
    <t>Кабель ParLan combi F/UTP2 Cat5e + 2х0,75 PE (Паритет)</t>
  </si>
  <si>
    <t>м</t>
  </si>
  <si>
    <r>
      <t>12</t>
    </r>
    <r>
      <rPr>
        <i/>
        <sz val="9"/>
        <rFont val="Arial"/>
        <family val="2"/>
        <charset val="204"/>
      </rPr>
      <t xml:space="preserve">
О</t>
    </r>
  </si>
  <si>
    <t>Коннектор RG-45</t>
  </si>
  <si>
    <r>
      <t>13</t>
    </r>
    <r>
      <rPr>
        <i/>
        <sz val="9"/>
        <rFont val="Arial"/>
        <family val="2"/>
        <charset val="204"/>
      </rPr>
      <t xml:space="preserve">
О</t>
    </r>
  </si>
  <si>
    <t>Кабель канал 10*20</t>
  </si>
  <si>
    <r>
      <t>14</t>
    </r>
    <r>
      <rPr>
        <i/>
        <sz val="9"/>
        <rFont val="Arial"/>
        <family val="2"/>
        <charset val="204"/>
      </rPr>
      <t xml:space="preserve">
О</t>
    </r>
  </si>
  <si>
    <t>Труба ПНД (Промрукав) D=20 черная</t>
  </si>
  <si>
    <r>
      <t>15</t>
    </r>
    <r>
      <rPr>
        <i/>
        <sz val="9"/>
        <rFont val="Arial"/>
        <family val="2"/>
        <charset val="204"/>
      </rPr>
      <t xml:space="preserve">
О</t>
    </r>
  </si>
  <si>
    <t>Стяжка нейлоновая, неоткрываемая, черный (уп 100 шт) Ш=3мм, Дл=200мм (Rexant)</t>
  </si>
  <si>
    <t>уп</t>
  </si>
  <si>
    <r>
      <t>16</t>
    </r>
    <r>
      <rPr>
        <i/>
        <sz val="9"/>
        <rFont val="Arial"/>
        <family val="2"/>
        <charset val="204"/>
      </rPr>
      <t xml:space="preserve">
О</t>
    </r>
  </si>
  <si>
    <t>Держатель D = 20 черный (Промрукав)</t>
  </si>
  <si>
    <r>
      <t>17</t>
    </r>
    <r>
      <rPr>
        <i/>
        <sz val="9"/>
        <rFont val="Arial"/>
        <family val="2"/>
        <charset val="204"/>
      </rPr>
      <t xml:space="preserve">
О</t>
    </r>
  </si>
  <si>
    <t>Дюбель-гвоздь</t>
  </si>
  <si>
    <r>
      <t>18</t>
    </r>
    <r>
      <rPr>
        <i/>
        <sz val="9"/>
        <rFont val="Arial"/>
        <family val="2"/>
        <charset val="204"/>
      </rPr>
      <t xml:space="preserve">
О</t>
    </r>
  </si>
  <si>
    <t>Блок питания резервированный SKAT-V.4 (пластик) (Бастион)</t>
  </si>
  <si>
    <r>
      <t>19</t>
    </r>
    <r>
      <rPr>
        <i/>
        <sz val="9"/>
        <rFont val="Arial"/>
        <family val="2"/>
        <charset val="204"/>
      </rPr>
      <t xml:space="preserve">
О</t>
    </r>
  </si>
  <si>
    <t>АКБ-7 аккумулятор Security Force SF 1207, 12В/7Ач</t>
  </si>
  <si>
    <r>
      <t>20</t>
    </r>
    <r>
      <rPr>
        <i/>
        <sz val="9"/>
        <rFont val="Arial"/>
        <family val="2"/>
        <charset val="204"/>
      </rPr>
      <t xml:space="preserve">
О</t>
    </r>
  </si>
  <si>
    <t>Коробка ответвительная с 6 кабельными вводами IP44 80х80х40 53700 (ДКС)</t>
  </si>
  <si>
    <r>
      <t>21</t>
    </r>
    <r>
      <rPr>
        <i/>
        <sz val="9"/>
        <rFont val="Arial"/>
        <family val="2"/>
        <charset val="204"/>
      </rPr>
      <t xml:space="preserve">
О</t>
    </r>
  </si>
  <si>
    <t>Итого прямые затраты по смете в базисных ценах</t>
  </si>
  <si>
    <t>Накладные расходы</t>
  </si>
  <si>
    <t>Сметная прибыль</t>
  </si>
  <si>
    <t>ВСЕГО по смете</t>
  </si>
  <si>
    <t>тыс. руб.</t>
  </si>
  <si>
    <t>___________________________1,244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</si>
  <si>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</si>
  <si>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</si>
  <si>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</si>
  <si>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_______________________________________________________________________________________________86,82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</si>
  <si>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</si>
  <si>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</si>
  <si>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</si>
  <si>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</si>
  <si>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_______________________________________________________________________________________________8,400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</si>
  <si>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</si>
  <si>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_______________________________________________________________________________________________13,628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</si>
  <si>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</si>
  <si>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_______________________________________________________________________________________________0,973</t>
  </si>
  <si>
    <t>установку внутренней IP камеры (Вариант 2)</t>
  </si>
  <si>
    <t>ИТОГО по смете</t>
  </si>
  <si>
    <t>НДС 20%</t>
  </si>
  <si>
    <t>Камера внутренняя LTV CNE-924 41 (2.8 мм)</t>
  </si>
  <si>
    <t>" _____ " ________________ 2021 г.</t>
  </si>
  <si>
    <t>"______ " _______________2021 г.</t>
  </si>
  <si>
    <t>_______________________________________________________________________________________________19,945</t>
  </si>
  <si>
    <t>___________________________42,946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</si>
</sst>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1" xfId="1" applyFont="1" applyBorder="1"/>
    <xf numFmtId="49" fontId="6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2" fillId="0" borderId="0" xfId="1" applyNumberFormat="1" applyFont="1" applyAlignment="1">
      <alignment horizontal="left" vertical="top"/>
    </xf>
    <xf numFmtId="0" fontId="4" fillId="0" borderId="0" xfId="1" applyNumberFormat="1" applyFont="1" applyAlignment="1">
      <alignment horizontal="left" vertical="top"/>
    </xf>
    <xf numFmtId="0" fontId="3" fillId="0" borderId="0" xfId="1" applyNumberFormat="1" applyFont="1" applyAlignment="1">
      <alignment horizontal="center" vertical="top"/>
    </xf>
    <xf numFmtId="0" fontId="3" fillId="0" borderId="2" xfId="1" applyNumberFormat="1" applyFont="1" applyBorder="1" applyAlignment="1">
      <alignment horizontal="center" vertical="top"/>
    </xf>
    <xf numFmtId="0" fontId="4" fillId="0" borderId="0" xfId="1" applyNumberFormat="1" applyFont="1" applyAlignment="1">
      <alignment horizontal="center" vertical="top"/>
    </xf>
    <xf numFmtId="0" fontId="6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4" fillId="0" borderId="0" xfId="1" applyNumberFormat="1" applyFont="1" applyAlignment="1">
      <alignment horizontal="left" vertical="top" wrapText="1"/>
    </xf>
    <xf numFmtId="0" fontId="8" fillId="0" borderId="0" xfId="1" applyFont="1" applyAlignment="1">
      <alignment horizontal="right" vertical="top"/>
    </xf>
    <xf numFmtId="0" fontId="8" fillId="0" borderId="0" xfId="1" applyFont="1"/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top"/>
    </xf>
    <xf numFmtId="0" fontId="4" fillId="0" borderId="1" xfId="1" applyFont="1" applyBorder="1" applyAlignment="1">
      <alignment horizontal="center" vertical="top" wrapText="1"/>
    </xf>
    <xf numFmtId="0" fontId="3" fillId="0" borderId="2" xfId="1" quotePrefix="1" applyNumberFormat="1" applyFont="1" applyBorder="1" applyAlignment="1">
      <alignment horizontal="center" vertical="top"/>
    </xf>
    <xf numFmtId="49" fontId="9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right" vertical="top"/>
    </xf>
    <xf numFmtId="0" fontId="8" fillId="0" borderId="2" xfId="1" applyFont="1" applyBorder="1" applyAlignment="1">
      <alignment wrapText="1"/>
    </xf>
    <xf numFmtId="0" fontId="8" fillId="0" borderId="2" xfId="1" applyFont="1" applyBorder="1"/>
    <xf numFmtId="0" fontId="3" fillId="0" borderId="2" xfId="1" applyNumberFormat="1" applyFont="1" applyBorder="1" applyAlignment="1">
      <alignment horizontal="center" vertical="top" wrapText="1"/>
    </xf>
    <xf numFmtId="0" fontId="10" fillId="0" borderId="2" xfId="1" applyFont="1" applyBorder="1" applyAlignment="1">
      <alignment horizontal="right" vertical="top" wrapText="1"/>
    </xf>
    <xf numFmtId="2" fontId="10" fillId="0" borderId="2" xfId="1" applyNumberFormat="1" applyFont="1" applyBorder="1" applyAlignment="1">
      <alignment horizontal="right" vertical="top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4" fillId="0" borderId="0" xfId="1" applyFont="1" applyAlignment="1">
      <alignment horizontal="left" wrapText="1"/>
    </xf>
    <xf numFmtId="0" fontId="4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textRotation="90" wrapText="1" readingOrder="1"/>
    </xf>
    <xf numFmtId="0" fontId="3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9" fillId="0" borderId="2" xfId="1" applyNumberFormat="1" applyFont="1" applyBorder="1" applyAlignment="1">
      <alignment horizontal="left" vertical="top" wrapText="1"/>
    </xf>
    <xf numFmtId="0" fontId="4" fillId="0" borderId="0" xfId="1" applyNumberFormat="1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2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Q84"/>
  <sheetViews>
    <sheetView showGridLines="0" tabSelected="1" zoomScale="90" zoomScaleNormal="90" zoomScaleSheetLayoutView="75" workbookViewId="0">
      <selection activeCell="K57" sqref="K57"/>
    </sheetView>
  </sheetViews>
  <sheetFormatPr defaultColWidth="9.140625" defaultRowHeight="12.75" outlineLevelRow="2" outlineLevelCol="1" x14ac:dyDescent="0.2"/>
  <cols>
    <col min="1" max="1" width="3.28515625" style="24" customWidth="1"/>
    <col min="2" max="2" width="9" style="1" customWidth="1"/>
    <col min="3" max="3" width="34.28515625" style="19" customWidth="1"/>
    <col min="4" max="4" width="7.7109375" style="18" customWidth="1"/>
    <col min="5" max="5" width="16.42578125" style="20" customWidth="1"/>
    <col min="6" max="6" width="7.28515625" style="30" customWidth="1"/>
    <col min="7" max="9" width="6.7109375" style="30" customWidth="1"/>
    <col min="10" max="10" width="7.7109375" style="30" customWidth="1"/>
    <col min="11" max="11" width="7.28515625" style="30" customWidth="1"/>
    <col min="12" max="16" width="6.7109375" style="30" customWidth="1"/>
    <col min="17" max="17" width="5.7109375" style="31" customWidth="1" outlineLevel="1"/>
    <col min="18" max="16384" width="9.140625" style="7"/>
  </cols>
  <sheetData>
    <row r="1" spans="1:17" outlineLevel="2" x14ac:dyDescent="0.2">
      <c r="A1" s="22" t="s">
        <v>0</v>
      </c>
      <c r="B1" s="8"/>
      <c r="C1" s="2"/>
      <c r="D1" s="3"/>
      <c r="E1" s="3"/>
      <c r="F1" s="5"/>
      <c r="G1" s="5"/>
      <c r="H1" s="5"/>
      <c r="I1" s="5"/>
      <c r="J1" s="5"/>
      <c r="K1" s="5"/>
      <c r="L1" s="5"/>
      <c r="M1" s="6" t="s">
        <v>1</v>
      </c>
      <c r="N1" s="5"/>
      <c r="O1" s="5"/>
      <c r="P1" s="5"/>
      <c r="Q1" s="7"/>
    </row>
    <row r="2" spans="1:17" outlineLevel="1" x14ac:dyDescent="0.2">
      <c r="A2" s="23"/>
      <c r="B2" s="8"/>
      <c r="C2" s="2"/>
      <c r="D2" s="3"/>
      <c r="E2" s="3"/>
      <c r="F2" s="5"/>
      <c r="G2" s="5"/>
      <c r="H2" s="5"/>
      <c r="I2" s="5"/>
      <c r="J2" s="5"/>
      <c r="K2" s="5"/>
      <c r="L2" s="5"/>
      <c r="M2" s="14"/>
      <c r="N2" s="17"/>
      <c r="O2" s="17"/>
      <c r="P2" s="17"/>
      <c r="Q2" s="28"/>
    </row>
    <row r="3" spans="1:17" ht="24.75" customHeight="1" outlineLevel="1" x14ac:dyDescent="0.2">
      <c r="A3" s="29"/>
      <c r="B3" s="8"/>
      <c r="C3" s="2"/>
      <c r="D3" s="3"/>
      <c r="E3" s="3"/>
      <c r="F3" s="5"/>
      <c r="G3" s="5"/>
      <c r="H3" s="5"/>
      <c r="I3" s="5"/>
      <c r="J3" s="5"/>
      <c r="K3" s="5"/>
      <c r="L3" s="5"/>
      <c r="M3" s="50"/>
      <c r="N3" s="50"/>
      <c r="O3" s="50"/>
      <c r="P3" s="50"/>
      <c r="Q3" s="50"/>
    </row>
    <row r="4" spans="1:17" outlineLevel="1" x14ac:dyDescent="0.2">
      <c r="A4" s="23" t="s">
        <v>2</v>
      </c>
      <c r="B4" s="8"/>
      <c r="C4" s="2"/>
      <c r="D4" s="3"/>
      <c r="E4" s="3"/>
      <c r="F4" s="5"/>
      <c r="G4" s="5"/>
      <c r="H4" s="5"/>
      <c r="I4" s="5"/>
      <c r="J4" s="5"/>
      <c r="K4" s="5"/>
      <c r="L4" s="5"/>
      <c r="M4" s="14" t="s">
        <v>2</v>
      </c>
      <c r="N4" s="17"/>
      <c r="O4" s="17"/>
      <c r="P4" s="17"/>
      <c r="Q4" s="28"/>
    </row>
    <row r="5" spans="1:17" outlineLevel="1" x14ac:dyDescent="0.2">
      <c r="A5" s="23" t="s">
        <v>111</v>
      </c>
      <c r="B5" s="8"/>
      <c r="C5" s="2"/>
      <c r="D5" s="3"/>
      <c r="E5" s="3"/>
      <c r="F5" s="5"/>
      <c r="G5" s="5"/>
      <c r="H5" s="5"/>
      <c r="I5" s="5"/>
      <c r="J5" s="5"/>
      <c r="K5" s="5"/>
      <c r="L5" s="5"/>
      <c r="M5" s="9" t="s">
        <v>112</v>
      </c>
      <c r="N5" s="5"/>
      <c r="O5" s="5"/>
      <c r="P5" s="5"/>
      <c r="Q5" s="7"/>
    </row>
    <row r="6" spans="1:17" ht="15" x14ac:dyDescent="0.25">
      <c r="A6" s="61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</row>
    <row r="7" spans="1:17" x14ac:dyDescent="0.2">
      <c r="A7" s="26"/>
      <c r="B7" s="35"/>
      <c r="C7" s="36"/>
      <c r="D7" s="15"/>
      <c r="E7" s="10"/>
      <c r="F7" s="10"/>
      <c r="G7" s="11" t="s">
        <v>3</v>
      </c>
      <c r="H7" s="11"/>
      <c r="I7" s="11"/>
      <c r="J7" s="10"/>
      <c r="K7" s="10"/>
      <c r="L7" s="10"/>
      <c r="M7" s="10"/>
      <c r="N7" s="10"/>
      <c r="O7" s="10"/>
      <c r="P7" s="10"/>
      <c r="Q7" s="7"/>
    </row>
    <row r="8" spans="1:17" x14ac:dyDescent="0.2">
      <c r="A8" s="26"/>
      <c r="B8" s="8"/>
      <c r="C8" s="3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</row>
    <row r="9" spans="1:17" x14ac:dyDescent="0.2">
      <c r="A9" s="26"/>
      <c r="B9" s="8"/>
      <c r="C9" s="3"/>
      <c r="D9" s="7"/>
      <c r="E9" s="5"/>
      <c r="F9" s="5"/>
      <c r="G9" s="12" t="s">
        <v>4</v>
      </c>
      <c r="H9" s="12"/>
      <c r="I9" s="12"/>
      <c r="J9" s="9">
        <v>5</v>
      </c>
      <c r="K9" s="5"/>
      <c r="L9" s="5"/>
      <c r="M9" s="5"/>
      <c r="N9" s="5"/>
      <c r="O9" s="5"/>
      <c r="P9" s="5"/>
      <c r="Q9" s="7"/>
    </row>
    <row r="10" spans="1:17" x14ac:dyDescent="0.2">
      <c r="A10" s="26"/>
      <c r="B10" s="8"/>
      <c r="C10" s="3"/>
      <c r="D10" s="7"/>
      <c r="E10" s="5"/>
      <c r="F10" s="5"/>
      <c r="G10" s="4" t="s">
        <v>5</v>
      </c>
      <c r="H10" s="4"/>
      <c r="I10" s="4"/>
      <c r="J10" s="5"/>
      <c r="K10" s="5"/>
      <c r="L10" s="5"/>
      <c r="M10" s="5"/>
      <c r="N10" s="5"/>
      <c r="O10" s="5"/>
      <c r="P10" s="5"/>
      <c r="Q10" s="7"/>
    </row>
    <row r="11" spans="1:17" x14ac:dyDescent="0.2">
      <c r="A11" s="26"/>
      <c r="B11" s="8"/>
      <c r="C11" s="3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</row>
    <row r="12" spans="1:17" ht="15" x14ac:dyDescent="0.25">
      <c r="A12" s="26"/>
      <c r="B12" s="8"/>
      <c r="C12" s="13" t="s">
        <v>6</v>
      </c>
      <c r="D12" s="50" t="s">
        <v>107</v>
      </c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5"/>
      <c r="Q12" s="7"/>
    </row>
    <row r="13" spans="1:17" x14ac:dyDescent="0.2">
      <c r="A13" s="26"/>
      <c r="B13" s="8"/>
      <c r="C13" s="3"/>
      <c r="D13" s="15"/>
      <c r="E13" s="10"/>
      <c r="F13" s="10"/>
      <c r="G13" s="11" t="s">
        <v>7</v>
      </c>
      <c r="H13" s="11"/>
      <c r="I13" s="11"/>
      <c r="J13" s="10"/>
      <c r="K13" s="10"/>
      <c r="L13" s="10"/>
      <c r="M13" s="10"/>
      <c r="N13" s="10"/>
      <c r="O13" s="10"/>
      <c r="P13" s="5"/>
      <c r="Q13" s="7"/>
    </row>
    <row r="14" spans="1:17" x14ac:dyDescent="0.2">
      <c r="A14" s="27"/>
      <c r="B14" s="16"/>
      <c r="C14" s="3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</row>
    <row r="15" spans="1:17" x14ac:dyDescent="0.2">
      <c r="A15" s="26"/>
      <c r="B15" s="8"/>
      <c r="C15" s="3"/>
      <c r="D15" s="14" t="s">
        <v>8</v>
      </c>
      <c r="E15" s="5"/>
      <c r="F15" s="5"/>
      <c r="G15" s="5"/>
      <c r="H15" s="14"/>
      <c r="I15" s="14"/>
      <c r="J15" s="14"/>
      <c r="K15" s="5"/>
      <c r="L15" s="5"/>
      <c r="M15" s="5"/>
      <c r="N15" s="5"/>
      <c r="O15" s="5"/>
      <c r="P15" s="5"/>
      <c r="Q15" s="5"/>
    </row>
    <row r="16" spans="1:17" ht="15" x14ac:dyDescent="0.25">
      <c r="A16" s="26"/>
      <c r="B16" s="8"/>
      <c r="C16" s="3"/>
      <c r="D16" s="14" t="s">
        <v>99</v>
      </c>
      <c r="E16" s="5"/>
      <c r="F16" s="5"/>
      <c r="G16" s="5"/>
      <c r="H16" s="14"/>
      <c r="I16" s="14"/>
      <c r="J16" s="63" t="s">
        <v>114</v>
      </c>
      <c r="K16" s="64"/>
      <c r="L16" s="9" t="s">
        <v>92</v>
      </c>
      <c r="M16" s="5"/>
      <c r="N16" s="5"/>
      <c r="O16" s="5"/>
      <c r="P16" s="5"/>
      <c r="Q16" s="7"/>
    </row>
    <row r="17" spans="1:17" ht="15" x14ac:dyDescent="0.25">
      <c r="A17" s="26"/>
      <c r="B17" s="8"/>
      <c r="C17" s="3"/>
      <c r="D17" s="14" t="s">
        <v>105</v>
      </c>
      <c r="E17" s="5"/>
      <c r="F17" s="5"/>
      <c r="G17" s="5"/>
      <c r="H17" s="14"/>
      <c r="I17" s="14"/>
      <c r="J17" s="63" t="s">
        <v>106</v>
      </c>
      <c r="K17" s="64"/>
      <c r="L17" s="9" t="s">
        <v>92</v>
      </c>
      <c r="M17" s="5"/>
      <c r="N17" s="5"/>
      <c r="O17" s="5"/>
      <c r="P17" s="5"/>
      <c r="Q17" s="7"/>
    </row>
    <row r="18" spans="1:17" ht="15" x14ac:dyDescent="0.25">
      <c r="A18" s="26"/>
      <c r="B18" s="8"/>
      <c r="C18" s="3"/>
      <c r="D18" s="14" t="s">
        <v>103</v>
      </c>
      <c r="E18" s="5"/>
      <c r="F18" s="5"/>
      <c r="G18" s="5"/>
      <c r="H18" s="14"/>
      <c r="I18" s="14"/>
      <c r="J18" s="63" t="s">
        <v>104</v>
      </c>
      <c r="K18" s="64"/>
      <c r="L18" s="9" t="s">
        <v>92</v>
      </c>
      <c r="M18" s="5"/>
      <c r="N18" s="5"/>
      <c r="O18" s="5"/>
      <c r="P18" s="5"/>
      <c r="Q18" s="7"/>
    </row>
    <row r="19" spans="1:17" ht="15" x14ac:dyDescent="0.25">
      <c r="A19" s="26"/>
      <c r="B19" s="8"/>
      <c r="C19" s="3"/>
      <c r="D19" s="14" t="s">
        <v>101</v>
      </c>
      <c r="E19" s="5"/>
      <c r="F19" s="5"/>
      <c r="G19" s="5"/>
      <c r="H19" s="14"/>
      <c r="I19" s="14"/>
      <c r="J19" s="63" t="s">
        <v>102</v>
      </c>
      <c r="K19" s="64"/>
      <c r="L19" s="9" t="s">
        <v>92</v>
      </c>
      <c r="M19" s="5"/>
      <c r="N19" s="5"/>
      <c r="O19" s="5"/>
      <c r="P19" s="5"/>
      <c r="Q19" s="7"/>
    </row>
    <row r="20" spans="1:17" ht="15" x14ac:dyDescent="0.25">
      <c r="A20" s="26"/>
      <c r="B20" s="8"/>
      <c r="C20" s="3"/>
      <c r="D20" s="14" t="s">
        <v>100</v>
      </c>
      <c r="E20" s="5"/>
      <c r="F20" s="5"/>
      <c r="G20" s="5"/>
      <c r="H20" s="14"/>
      <c r="I20" s="14"/>
      <c r="J20" s="63" t="s">
        <v>113</v>
      </c>
      <c r="K20" s="64"/>
      <c r="L20" s="9" t="s">
        <v>92</v>
      </c>
      <c r="M20" s="5"/>
      <c r="N20" s="5"/>
      <c r="O20" s="5"/>
      <c r="P20" s="5"/>
      <c r="Q20" s="7"/>
    </row>
    <row r="21" spans="1:17" ht="19.5" customHeight="1" x14ac:dyDescent="0.25">
      <c r="A21" s="26"/>
      <c r="B21" s="8"/>
      <c r="C21" s="3"/>
      <c r="D21" s="14" t="s">
        <v>95</v>
      </c>
      <c r="E21" s="5"/>
      <c r="F21" s="5"/>
      <c r="G21" s="5"/>
      <c r="H21" s="14"/>
      <c r="I21" s="14"/>
      <c r="J21" s="63" t="s">
        <v>93</v>
      </c>
      <c r="K21" s="64"/>
      <c r="L21" s="9" t="s">
        <v>92</v>
      </c>
      <c r="M21" s="5"/>
      <c r="N21" s="5"/>
      <c r="O21" s="5"/>
      <c r="P21" s="5"/>
      <c r="Q21" s="7"/>
    </row>
    <row r="22" spans="1:17" ht="18.75" customHeight="1" x14ac:dyDescent="0.25">
      <c r="A22" s="26"/>
      <c r="B22" s="8"/>
      <c r="C22" s="3"/>
      <c r="D22" s="14" t="s">
        <v>96</v>
      </c>
      <c r="E22" s="5"/>
      <c r="F22" s="5"/>
      <c r="G22" s="5"/>
      <c r="H22" s="14"/>
      <c r="I22" s="14"/>
      <c r="J22" s="63" t="s">
        <v>97</v>
      </c>
      <c r="K22" s="64"/>
      <c r="L22" s="9" t="s">
        <v>98</v>
      </c>
      <c r="M22" s="5"/>
      <c r="N22" s="5"/>
      <c r="O22" s="5"/>
      <c r="P22" s="5"/>
      <c r="Q22" s="7"/>
    </row>
    <row r="23" spans="1:17" ht="22.5" customHeight="1" x14ac:dyDescent="0.2">
      <c r="A23" s="26"/>
      <c r="B23" s="8"/>
      <c r="C23" s="3"/>
      <c r="D23" s="28" t="s">
        <v>94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7"/>
    </row>
    <row r="24" spans="1:17" x14ac:dyDescent="0.2">
      <c r="A24" s="26"/>
      <c r="B24" s="8"/>
      <c r="C24" s="2"/>
      <c r="D24" s="3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7"/>
    </row>
    <row r="25" spans="1:17" ht="19.149999999999999" customHeight="1" x14ac:dyDescent="0.2">
      <c r="A25" s="26"/>
      <c r="B25" s="8"/>
      <c r="C25" s="2"/>
      <c r="D25" s="3"/>
      <c r="E25" s="4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7"/>
    </row>
    <row r="26" spans="1:17" x14ac:dyDescent="0.2">
      <c r="A26" s="55" t="s">
        <v>9</v>
      </c>
      <c r="B26" s="57" t="s">
        <v>10</v>
      </c>
      <c r="C26" s="48" t="s">
        <v>11</v>
      </c>
      <c r="D26" s="48" t="s">
        <v>12</v>
      </c>
      <c r="E26" s="48" t="s">
        <v>13</v>
      </c>
      <c r="F26" s="48" t="s">
        <v>14</v>
      </c>
      <c r="G26" s="49"/>
      <c r="H26" s="49"/>
      <c r="I26" s="49"/>
      <c r="J26" s="48" t="s">
        <v>15</v>
      </c>
      <c r="K26" s="51"/>
      <c r="L26" s="51"/>
      <c r="M26" s="51"/>
      <c r="N26" s="51"/>
      <c r="O26" s="48" t="s">
        <v>16</v>
      </c>
      <c r="P26" s="48" t="s">
        <v>17</v>
      </c>
      <c r="Q26" s="52" t="s">
        <v>23</v>
      </c>
    </row>
    <row r="27" spans="1:17" x14ac:dyDescent="0.2">
      <c r="A27" s="56"/>
      <c r="B27" s="58"/>
      <c r="C27" s="59"/>
      <c r="D27" s="48"/>
      <c r="E27" s="48"/>
      <c r="F27" s="48" t="s">
        <v>18</v>
      </c>
      <c r="G27" s="48" t="s">
        <v>19</v>
      </c>
      <c r="H27" s="49"/>
      <c r="I27" s="49"/>
      <c r="J27" s="48" t="s">
        <v>24</v>
      </c>
      <c r="K27" s="48" t="s">
        <v>18</v>
      </c>
      <c r="L27" s="48" t="s">
        <v>19</v>
      </c>
      <c r="M27" s="49"/>
      <c r="N27" s="49"/>
      <c r="O27" s="48"/>
      <c r="P27" s="48"/>
      <c r="Q27" s="52"/>
    </row>
    <row r="28" spans="1:17" ht="24" x14ac:dyDescent="0.2">
      <c r="A28" s="56"/>
      <c r="B28" s="58"/>
      <c r="C28" s="59"/>
      <c r="D28" s="48"/>
      <c r="E28" s="48"/>
      <c r="F28" s="49"/>
      <c r="G28" s="32" t="s">
        <v>20</v>
      </c>
      <c r="H28" s="32" t="s">
        <v>21</v>
      </c>
      <c r="I28" s="32" t="s">
        <v>22</v>
      </c>
      <c r="J28" s="59"/>
      <c r="K28" s="49"/>
      <c r="L28" s="32" t="s">
        <v>20</v>
      </c>
      <c r="M28" s="32" t="s">
        <v>21</v>
      </c>
      <c r="N28" s="32" t="s">
        <v>22</v>
      </c>
      <c r="O28" s="48"/>
      <c r="P28" s="48"/>
      <c r="Q28" s="52"/>
    </row>
    <row r="29" spans="1:17" x14ac:dyDescent="0.2">
      <c r="A29" s="25">
        <v>1</v>
      </c>
      <c r="B29" s="34">
        <v>2</v>
      </c>
      <c r="C29" s="32">
        <v>3</v>
      </c>
      <c r="D29" s="32">
        <v>4</v>
      </c>
      <c r="E29" s="21">
        <v>5</v>
      </c>
      <c r="F29" s="33">
        <v>6</v>
      </c>
      <c r="G29" s="33">
        <v>7</v>
      </c>
      <c r="H29" s="33">
        <v>8</v>
      </c>
      <c r="I29" s="33">
        <v>9</v>
      </c>
      <c r="J29" s="33">
        <v>10</v>
      </c>
      <c r="K29" s="33">
        <v>11</v>
      </c>
      <c r="L29" s="33">
        <v>12</v>
      </c>
      <c r="M29" s="33">
        <v>13</v>
      </c>
      <c r="N29" s="33">
        <v>14</v>
      </c>
      <c r="O29" s="33">
        <v>15</v>
      </c>
      <c r="P29" s="33">
        <v>16</v>
      </c>
      <c r="Q29" s="33">
        <v>17</v>
      </c>
    </row>
    <row r="30" spans="1:17" ht="15" x14ac:dyDescent="0.25">
      <c r="A30" s="65" t="s">
        <v>25</v>
      </c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</row>
    <row r="31" spans="1:17" ht="36" x14ac:dyDescent="0.2">
      <c r="A31" s="37" t="s">
        <v>26</v>
      </c>
      <c r="B31" s="38" t="s">
        <v>27</v>
      </c>
      <c r="C31" s="39" t="s">
        <v>28</v>
      </c>
      <c r="D31" s="21" t="s">
        <v>29</v>
      </c>
      <c r="E31" s="40">
        <v>1</v>
      </c>
      <c r="F31" s="41">
        <v>362.59</v>
      </c>
      <c r="G31" s="41">
        <v>305.64</v>
      </c>
      <c r="H31" s="41">
        <v>2.87</v>
      </c>
      <c r="I31" s="41">
        <v>0.36</v>
      </c>
      <c r="J31" s="42"/>
      <c r="K31" s="42">
        <v>362.59</v>
      </c>
      <c r="L31" s="42">
        <v>305.64</v>
      </c>
      <c r="M31" s="42">
        <v>2.87</v>
      </c>
      <c r="N31" s="42">
        <v>0.36</v>
      </c>
      <c r="O31" s="42">
        <v>21.8</v>
      </c>
      <c r="P31" s="42">
        <v>21.8</v>
      </c>
      <c r="Q31" s="43">
        <v>0.11899999999999999</v>
      </c>
    </row>
    <row r="32" spans="1:17" ht="36" x14ac:dyDescent="0.2">
      <c r="A32" s="37" t="s">
        <v>30</v>
      </c>
      <c r="B32" s="38" t="s">
        <v>31</v>
      </c>
      <c r="C32" s="39" t="s">
        <v>32</v>
      </c>
      <c r="D32" s="21" t="s">
        <v>33</v>
      </c>
      <c r="E32" s="40">
        <v>0.02</v>
      </c>
      <c r="F32" s="41">
        <v>110.18</v>
      </c>
      <c r="G32" s="41">
        <v>99.71</v>
      </c>
      <c r="H32" s="42"/>
      <c r="I32" s="42"/>
      <c r="J32" s="42"/>
      <c r="K32" s="42">
        <v>2.2000000000000002</v>
      </c>
      <c r="L32" s="42">
        <v>1.99</v>
      </c>
      <c r="M32" s="42"/>
      <c r="N32" s="42"/>
      <c r="O32" s="42">
        <v>8.1999999999999993</v>
      </c>
      <c r="P32" s="42">
        <v>0.16</v>
      </c>
      <c r="Q32" s="44"/>
    </row>
    <row r="33" spans="1:17" ht="36" x14ac:dyDescent="0.2">
      <c r="A33" s="37" t="s">
        <v>34</v>
      </c>
      <c r="B33" s="38" t="s">
        <v>35</v>
      </c>
      <c r="C33" s="39" t="s">
        <v>36</v>
      </c>
      <c r="D33" s="21" t="s">
        <v>37</v>
      </c>
      <c r="E33" s="40">
        <v>0.1</v>
      </c>
      <c r="F33" s="41">
        <v>527.35</v>
      </c>
      <c r="G33" s="41">
        <v>357.65</v>
      </c>
      <c r="H33" s="41">
        <v>40.6</v>
      </c>
      <c r="I33" s="41">
        <v>1.63</v>
      </c>
      <c r="J33" s="42"/>
      <c r="K33" s="42">
        <v>52.74</v>
      </c>
      <c r="L33" s="42">
        <v>35.770000000000003</v>
      </c>
      <c r="M33" s="42">
        <v>4.0599999999999996</v>
      </c>
      <c r="N33" s="42">
        <v>0.16</v>
      </c>
      <c r="O33" s="42">
        <v>30.08</v>
      </c>
      <c r="P33" s="42">
        <v>3.01</v>
      </c>
      <c r="Q33" s="44"/>
    </row>
    <row r="34" spans="1:17" ht="36" x14ac:dyDescent="0.2">
      <c r="A34" s="37" t="s">
        <v>38</v>
      </c>
      <c r="B34" s="38" t="s">
        <v>39</v>
      </c>
      <c r="C34" s="39" t="s">
        <v>40</v>
      </c>
      <c r="D34" s="21" t="s">
        <v>41</v>
      </c>
      <c r="E34" s="40">
        <v>1</v>
      </c>
      <c r="F34" s="41">
        <v>215.21</v>
      </c>
      <c r="G34" s="41">
        <v>120.63</v>
      </c>
      <c r="H34" s="41">
        <v>56.46</v>
      </c>
      <c r="I34" s="41">
        <v>3.27</v>
      </c>
      <c r="J34" s="42"/>
      <c r="K34" s="42">
        <v>215.21</v>
      </c>
      <c r="L34" s="42">
        <v>120.63</v>
      </c>
      <c r="M34" s="42">
        <v>56.46</v>
      </c>
      <c r="N34" s="42">
        <v>3.27</v>
      </c>
      <c r="O34" s="42">
        <v>9.92</v>
      </c>
      <c r="P34" s="42">
        <v>9.92</v>
      </c>
      <c r="Q34" s="44"/>
    </row>
    <row r="35" spans="1:17" ht="48" x14ac:dyDescent="0.2">
      <c r="A35" s="37" t="s">
        <v>42</v>
      </c>
      <c r="B35" s="38" t="s">
        <v>43</v>
      </c>
      <c r="C35" s="39" t="s">
        <v>44</v>
      </c>
      <c r="D35" s="21" t="s">
        <v>37</v>
      </c>
      <c r="E35" s="40">
        <v>1</v>
      </c>
      <c r="F35" s="41">
        <v>293.52999999999997</v>
      </c>
      <c r="G35" s="41">
        <v>226.39</v>
      </c>
      <c r="H35" s="41">
        <v>45.25</v>
      </c>
      <c r="I35" s="41">
        <v>1.47</v>
      </c>
      <c r="J35" s="42"/>
      <c r="K35" s="42">
        <v>293.52999999999997</v>
      </c>
      <c r="L35" s="42">
        <v>226.39</v>
      </c>
      <c r="M35" s="42">
        <v>45.25</v>
      </c>
      <c r="N35" s="42">
        <v>1.47</v>
      </c>
      <c r="O35" s="42">
        <v>19.04</v>
      </c>
      <c r="P35" s="42">
        <v>19.04</v>
      </c>
      <c r="Q35" s="44"/>
    </row>
    <row r="36" spans="1:17" ht="19.149999999999999" customHeight="1" x14ac:dyDescent="0.2">
      <c r="A36" s="37" t="s">
        <v>45</v>
      </c>
      <c r="B36" s="38" t="s">
        <v>46</v>
      </c>
      <c r="C36" s="39" t="s">
        <v>47</v>
      </c>
      <c r="D36" s="21" t="s">
        <v>29</v>
      </c>
      <c r="E36" s="40">
        <v>1</v>
      </c>
      <c r="F36" s="41">
        <v>241.42</v>
      </c>
      <c r="G36" s="41">
        <v>141.6</v>
      </c>
      <c r="H36" s="41">
        <v>42.02</v>
      </c>
      <c r="I36" s="41">
        <v>5.35</v>
      </c>
      <c r="J36" s="42"/>
      <c r="K36" s="42">
        <v>241.42</v>
      </c>
      <c r="L36" s="42">
        <v>141.6</v>
      </c>
      <c r="M36" s="42">
        <v>42.02</v>
      </c>
      <c r="N36" s="42">
        <v>5.35</v>
      </c>
      <c r="O36" s="42">
        <v>10.1</v>
      </c>
      <c r="P36" s="42">
        <v>10.1</v>
      </c>
      <c r="Q36" s="43">
        <v>1E-3</v>
      </c>
    </row>
    <row r="37" spans="1:17" ht="36" x14ac:dyDescent="0.2">
      <c r="A37" s="37" t="s">
        <v>48</v>
      </c>
      <c r="B37" s="38" t="s">
        <v>49</v>
      </c>
      <c r="C37" s="39" t="s">
        <v>50</v>
      </c>
      <c r="D37" s="21" t="s">
        <v>29</v>
      </c>
      <c r="E37" s="40">
        <v>1</v>
      </c>
      <c r="F37" s="41">
        <v>39</v>
      </c>
      <c r="G37" s="41">
        <v>25.05</v>
      </c>
      <c r="H37" s="42"/>
      <c r="I37" s="42"/>
      <c r="J37" s="42"/>
      <c r="K37" s="42">
        <v>39</v>
      </c>
      <c r="L37" s="42">
        <v>25.05</v>
      </c>
      <c r="M37" s="42"/>
      <c r="N37" s="42"/>
      <c r="O37" s="42">
        <v>2.06</v>
      </c>
      <c r="P37" s="42">
        <v>2.06</v>
      </c>
      <c r="Q37" s="44"/>
    </row>
    <row r="38" spans="1:17" ht="36" x14ac:dyDescent="0.2">
      <c r="A38" s="37" t="s">
        <v>51</v>
      </c>
      <c r="B38" s="38" t="s">
        <v>52</v>
      </c>
      <c r="C38" s="39" t="s">
        <v>53</v>
      </c>
      <c r="D38" s="21" t="s">
        <v>29</v>
      </c>
      <c r="E38" s="40">
        <v>1</v>
      </c>
      <c r="F38" s="41">
        <v>6.61</v>
      </c>
      <c r="G38" s="41">
        <v>6.17</v>
      </c>
      <c r="H38" s="42"/>
      <c r="I38" s="42"/>
      <c r="J38" s="42"/>
      <c r="K38" s="42">
        <v>6.61</v>
      </c>
      <c r="L38" s="42">
        <v>6.17</v>
      </c>
      <c r="M38" s="42"/>
      <c r="N38" s="42"/>
      <c r="O38" s="42">
        <v>0.5</v>
      </c>
      <c r="P38" s="42">
        <v>0.5</v>
      </c>
      <c r="Q38" s="44"/>
    </row>
    <row r="39" spans="1:17" ht="48" x14ac:dyDescent="0.2">
      <c r="A39" s="37" t="s">
        <v>54</v>
      </c>
      <c r="B39" s="38" t="s">
        <v>55</v>
      </c>
      <c r="C39" s="39" t="s">
        <v>56</v>
      </c>
      <c r="D39" s="21" t="s">
        <v>57</v>
      </c>
      <c r="E39" s="40">
        <v>1</v>
      </c>
      <c r="F39" s="41">
        <v>329.37</v>
      </c>
      <c r="G39" s="41">
        <v>329.37</v>
      </c>
      <c r="H39" s="42"/>
      <c r="I39" s="42"/>
      <c r="J39" s="42"/>
      <c r="K39" s="42">
        <v>329.37</v>
      </c>
      <c r="L39" s="42">
        <v>329.37</v>
      </c>
      <c r="M39" s="42"/>
      <c r="N39" s="42"/>
      <c r="O39" s="42">
        <v>17.600000000000001</v>
      </c>
      <c r="P39" s="42">
        <v>17.600000000000001</v>
      </c>
      <c r="Q39" s="44"/>
    </row>
    <row r="40" spans="1:17" ht="36" x14ac:dyDescent="0.2">
      <c r="A40" s="37" t="s">
        <v>58</v>
      </c>
      <c r="B40" s="38" t="s">
        <v>59</v>
      </c>
      <c r="C40" s="39" t="s">
        <v>60</v>
      </c>
      <c r="D40" s="21" t="s">
        <v>61</v>
      </c>
      <c r="E40" s="40">
        <v>0.03</v>
      </c>
      <c r="F40" s="41">
        <v>3665.56</v>
      </c>
      <c r="G40" s="41">
        <v>1017.38</v>
      </c>
      <c r="H40" s="41">
        <v>2648.18</v>
      </c>
      <c r="I40" s="41">
        <v>345.59</v>
      </c>
      <c r="J40" s="42"/>
      <c r="K40" s="42">
        <v>109.97</v>
      </c>
      <c r="L40" s="42">
        <v>30.52</v>
      </c>
      <c r="M40" s="42">
        <v>79.45</v>
      </c>
      <c r="N40" s="42">
        <v>10.37</v>
      </c>
      <c r="O40" s="42">
        <v>87.63</v>
      </c>
      <c r="P40" s="42">
        <v>2.63</v>
      </c>
      <c r="Q40" s="44"/>
    </row>
    <row r="41" spans="1:17" ht="15" x14ac:dyDescent="0.25">
      <c r="A41" s="65" t="s">
        <v>62</v>
      </c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</row>
    <row r="42" spans="1:17" ht="36" x14ac:dyDescent="0.2">
      <c r="A42" s="45" t="s">
        <v>65</v>
      </c>
      <c r="B42" s="38" t="s">
        <v>63</v>
      </c>
      <c r="C42" s="39" t="s">
        <v>110</v>
      </c>
      <c r="D42" s="21" t="s">
        <v>64</v>
      </c>
      <c r="E42" s="40">
        <v>1</v>
      </c>
      <c r="F42" s="41">
        <v>8500</v>
      </c>
      <c r="G42" s="42"/>
      <c r="H42" s="42"/>
      <c r="I42" s="42"/>
      <c r="J42" s="42">
        <f>E42*F42</f>
        <v>8500</v>
      </c>
      <c r="K42" s="42">
        <v>8500</v>
      </c>
      <c r="L42" s="42"/>
      <c r="M42" s="42"/>
      <c r="N42" s="42"/>
      <c r="O42" s="42"/>
      <c r="P42" s="42"/>
      <c r="Q42" s="44"/>
    </row>
    <row r="43" spans="1:17" ht="36" x14ac:dyDescent="0.2">
      <c r="A43" s="45" t="s">
        <v>68</v>
      </c>
      <c r="B43" s="38" t="s">
        <v>63</v>
      </c>
      <c r="C43" s="39" t="s">
        <v>66</v>
      </c>
      <c r="D43" s="21" t="s">
        <v>67</v>
      </c>
      <c r="E43" s="40">
        <v>100</v>
      </c>
      <c r="F43" s="41">
        <v>55</v>
      </c>
      <c r="G43" s="42"/>
      <c r="H43" s="42"/>
      <c r="I43" s="42"/>
      <c r="J43" s="42">
        <f t="shared" ref="J43:J52" si="0">E43*F43</f>
        <v>5500</v>
      </c>
      <c r="K43" s="42">
        <v>5500</v>
      </c>
      <c r="L43" s="42"/>
      <c r="M43" s="42"/>
      <c r="N43" s="42"/>
      <c r="O43" s="42"/>
      <c r="P43" s="42"/>
      <c r="Q43" s="44"/>
    </row>
    <row r="44" spans="1:17" ht="36" x14ac:dyDescent="0.2">
      <c r="A44" s="45" t="s">
        <v>70</v>
      </c>
      <c r="B44" s="38" t="s">
        <v>63</v>
      </c>
      <c r="C44" s="39" t="s">
        <v>69</v>
      </c>
      <c r="D44" s="21" t="s">
        <v>64</v>
      </c>
      <c r="E44" s="40">
        <v>2</v>
      </c>
      <c r="F44" s="41">
        <v>5</v>
      </c>
      <c r="G44" s="42"/>
      <c r="H44" s="42"/>
      <c r="I44" s="42"/>
      <c r="J44" s="42">
        <f t="shared" si="0"/>
        <v>10</v>
      </c>
      <c r="K44" s="42">
        <v>10</v>
      </c>
      <c r="L44" s="42"/>
      <c r="M44" s="42"/>
      <c r="N44" s="42"/>
      <c r="O44" s="42"/>
      <c r="P44" s="42"/>
      <c r="Q44" s="44"/>
    </row>
    <row r="45" spans="1:17" ht="36" x14ac:dyDescent="0.2">
      <c r="A45" s="45" t="s">
        <v>72</v>
      </c>
      <c r="B45" s="38" t="s">
        <v>63</v>
      </c>
      <c r="C45" s="39" t="s">
        <v>71</v>
      </c>
      <c r="D45" s="21" t="s">
        <v>67</v>
      </c>
      <c r="E45" s="40">
        <v>10</v>
      </c>
      <c r="F45" s="41">
        <v>25</v>
      </c>
      <c r="G45" s="42"/>
      <c r="H45" s="42"/>
      <c r="I45" s="42"/>
      <c r="J45" s="42">
        <f t="shared" si="0"/>
        <v>250</v>
      </c>
      <c r="K45" s="42">
        <v>250</v>
      </c>
      <c r="L45" s="42"/>
      <c r="M45" s="42"/>
      <c r="N45" s="42"/>
      <c r="O45" s="42"/>
      <c r="P45" s="42"/>
      <c r="Q45" s="44"/>
    </row>
    <row r="46" spans="1:17" ht="36" x14ac:dyDescent="0.2">
      <c r="A46" s="45" t="s">
        <v>74</v>
      </c>
      <c r="B46" s="38" t="s">
        <v>63</v>
      </c>
      <c r="C46" s="39" t="s">
        <v>73</v>
      </c>
      <c r="D46" s="21" t="s">
        <v>67</v>
      </c>
      <c r="E46" s="40">
        <v>100</v>
      </c>
      <c r="F46" s="41">
        <v>20</v>
      </c>
      <c r="G46" s="42"/>
      <c r="H46" s="42"/>
      <c r="I46" s="42"/>
      <c r="J46" s="42">
        <f t="shared" si="0"/>
        <v>2000</v>
      </c>
      <c r="K46" s="42">
        <v>2000</v>
      </c>
      <c r="L46" s="42"/>
      <c r="M46" s="42"/>
      <c r="N46" s="42"/>
      <c r="O46" s="42"/>
      <c r="P46" s="42"/>
      <c r="Q46" s="44"/>
    </row>
    <row r="47" spans="1:17" ht="36" x14ac:dyDescent="0.2">
      <c r="A47" s="45" t="s">
        <v>77</v>
      </c>
      <c r="B47" s="38" t="s">
        <v>63</v>
      </c>
      <c r="C47" s="39" t="s">
        <v>75</v>
      </c>
      <c r="D47" s="21" t="s">
        <v>76</v>
      </c>
      <c r="E47" s="40">
        <v>2</v>
      </c>
      <c r="F47" s="41">
        <v>50</v>
      </c>
      <c r="G47" s="42"/>
      <c r="H47" s="42"/>
      <c r="I47" s="42"/>
      <c r="J47" s="42">
        <f t="shared" si="0"/>
        <v>100</v>
      </c>
      <c r="K47" s="42">
        <v>100</v>
      </c>
      <c r="L47" s="42"/>
      <c r="M47" s="42"/>
      <c r="N47" s="42"/>
      <c r="O47" s="42"/>
      <c r="P47" s="42"/>
      <c r="Q47" s="44"/>
    </row>
    <row r="48" spans="1:17" ht="36" x14ac:dyDescent="0.2">
      <c r="A48" s="45" t="s">
        <v>79</v>
      </c>
      <c r="B48" s="38" t="s">
        <v>63</v>
      </c>
      <c r="C48" s="39" t="s">
        <v>78</v>
      </c>
      <c r="D48" s="21" t="s">
        <v>64</v>
      </c>
      <c r="E48" s="40">
        <v>250</v>
      </c>
      <c r="F48" s="41">
        <v>0.7</v>
      </c>
      <c r="G48" s="42"/>
      <c r="H48" s="42"/>
      <c r="I48" s="42"/>
      <c r="J48" s="42">
        <f t="shared" si="0"/>
        <v>175</v>
      </c>
      <c r="K48" s="42">
        <v>175</v>
      </c>
      <c r="L48" s="42"/>
      <c r="M48" s="42"/>
      <c r="N48" s="42"/>
      <c r="O48" s="42"/>
      <c r="P48" s="42"/>
      <c r="Q48" s="44"/>
    </row>
    <row r="49" spans="1:17" ht="36" x14ac:dyDescent="0.2">
      <c r="A49" s="45" t="s">
        <v>81</v>
      </c>
      <c r="B49" s="38" t="s">
        <v>63</v>
      </c>
      <c r="C49" s="39" t="s">
        <v>80</v>
      </c>
      <c r="D49" s="21" t="s">
        <v>64</v>
      </c>
      <c r="E49" s="40">
        <v>200</v>
      </c>
      <c r="F49" s="41">
        <v>1</v>
      </c>
      <c r="G49" s="42"/>
      <c r="H49" s="42"/>
      <c r="I49" s="42"/>
      <c r="J49" s="42">
        <f t="shared" si="0"/>
        <v>200</v>
      </c>
      <c r="K49" s="42">
        <v>200</v>
      </c>
      <c r="L49" s="42"/>
      <c r="M49" s="42"/>
      <c r="N49" s="42"/>
      <c r="O49" s="42"/>
      <c r="P49" s="42"/>
      <c r="Q49" s="44"/>
    </row>
    <row r="50" spans="1:17" ht="36" x14ac:dyDescent="0.2">
      <c r="A50" s="45" t="s">
        <v>83</v>
      </c>
      <c r="B50" s="38" t="s">
        <v>63</v>
      </c>
      <c r="C50" s="39" t="s">
        <v>82</v>
      </c>
      <c r="D50" s="21" t="s">
        <v>64</v>
      </c>
      <c r="E50" s="40">
        <v>1</v>
      </c>
      <c r="F50" s="41">
        <v>2500</v>
      </c>
      <c r="G50" s="42"/>
      <c r="H50" s="42"/>
      <c r="I50" s="42"/>
      <c r="J50" s="42">
        <f t="shared" si="0"/>
        <v>2500</v>
      </c>
      <c r="K50" s="42">
        <v>2500</v>
      </c>
      <c r="L50" s="42"/>
      <c r="M50" s="42"/>
      <c r="N50" s="42"/>
      <c r="O50" s="42"/>
      <c r="P50" s="42"/>
      <c r="Q50" s="44"/>
    </row>
    <row r="51" spans="1:17" ht="36" x14ac:dyDescent="0.2">
      <c r="A51" s="45" t="s">
        <v>85</v>
      </c>
      <c r="B51" s="38" t="s">
        <v>63</v>
      </c>
      <c r="C51" s="39" t="s">
        <v>84</v>
      </c>
      <c r="D51" s="21" t="s">
        <v>64</v>
      </c>
      <c r="E51" s="40">
        <v>1</v>
      </c>
      <c r="F51" s="41">
        <v>650</v>
      </c>
      <c r="G51" s="42"/>
      <c r="H51" s="42"/>
      <c r="I51" s="42"/>
      <c r="J51" s="42">
        <f t="shared" si="0"/>
        <v>650</v>
      </c>
      <c r="K51" s="42">
        <v>650</v>
      </c>
      <c r="L51" s="42"/>
      <c r="M51" s="42"/>
      <c r="N51" s="42"/>
      <c r="O51" s="42"/>
      <c r="P51" s="42"/>
      <c r="Q51" s="44"/>
    </row>
    <row r="52" spans="1:17" ht="36" x14ac:dyDescent="0.2">
      <c r="A52" s="45" t="s">
        <v>87</v>
      </c>
      <c r="B52" s="38" t="s">
        <v>63</v>
      </c>
      <c r="C52" s="39" t="s">
        <v>86</v>
      </c>
      <c r="D52" s="21" t="s">
        <v>64</v>
      </c>
      <c r="E52" s="40">
        <v>1</v>
      </c>
      <c r="F52" s="41">
        <v>60</v>
      </c>
      <c r="G52" s="42"/>
      <c r="H52" s="42"/>
      <c r="I52" s="42"/>
      <c r="J52" s="42">
        <f t="shared" si="0"/>
        <v>60</v>
      </c>
      <c r="K52" s="42">
        <v>60</v>
      </c>
      <c r="L52" s="42"/>
      <c r="M52" s="42"/>
      <c r="N52" s="42"/>
      <c r="O52" s="42"/>
      <c r="P52" s="42"/>
      <c r="Q52" s="44"/>
    </row>
    <row r="53" spans="1:17" ht="15" x14ac:dyDescent="0.2">
      <c r="A53" s="53" t="s">
        <v>88</v>
      </c>
      <c r="B53" s="54"/>
      <c r="C53" s="54"/>
      <c r="D53" s="54"/>
      <c r="E53" s="54"/>
      <c r="F53" s="54"/>
      <c r="G53" s="54"/>
      <c r="H53" s="54"/>
      <c r="I53" s="54"/>
      <c r="J53" s="54"/>
      <c r="K53" s="41">
        <v>21597.64</v>
      </c>
      <c r="L53" s="41">
        <v>1223.1300000000001</v>
      </c>
      <c r="M53" s="41">
        <v>230.11</v>
      </c>
      <c r="N53" s="41">
        <v>20.98</v>
      </c>
      <c r="O53" s="42"/>
      <c r="P53" s="41">
        <v>86.82</v>
      </c>
      <c r="Q53" s="44"/>
    </row>
    <row r="54" spans="1:17" ht="15" x14ac:dyDescent="0.2">
      <c r="A54" s="53" t="s">
        <v>89</v>
      </c>
      <c r="B54" s="54"/>
      <c r="C54" s="54"/>
      <c r="D54" s="54"/>
      <c r="E54" s="54"/>
      <c r="F54" s="54"/>
      <c r="G54" s="54"/>
      <c r="H54" s="54"/>
      <c r="I54" s="54"/>
      <c r="J54" s="54"/>
      <c r="K54" s="41">
        <v>1056.78</v>
      </c>
      <c r="L54" s="42"/>
      <c r="M54" s="42"/>
      <c r="N54" s="42"/>
      <c r="O54" s="42"/>
      <c r="P54" s="42"/>
      <c r="Q54" s="44"/>
    </row>
    <row r="55" spans="1:17" ht="15" x14ac:dyDescent="0.2">
      <c r="A55" s="53" t="s">
        <v>90</v>
      </c>
      <c r="B55" s="54"/>
      <c r="C55" s="54"/>
      <c r="D55" s="54"/>
      <c r="E55" s="54"/>
      <c r="F55" s="54"/>
      <c r="G55" s="54"/>
      <c r="H55" s="54"/>
      <c r="I55" s="54"/>
      <c r="J55" s="54"/>
      <c r="K55" s="41">
        <v>720.62</v>
      </c>
      <c r="L55" s="42"/>
      <c r="M55" s="42"/>
      <c r="N55" s="42"/>
      <c r="O55" s="42"/>
      <c r="P55" s="42"/>
      <c r="Q55" s="44"/>
    </row>
    <row r="56" spans="1:17" ht="15" x14ac:dyDescent="0.2">
      <c r="A56" s="60" t="s">
        <v>108</v>
      </c>
      <c r="B56" s="54"/>
      <c r="C56" s="54"/>
      <c r="D56" s="54"/>
      <c r="E56" s="54"/>
      <c r="F56" s="54"/>
      <c r="G56" s="54"/>
      <c r="H56" s="54"/>
      <c r="I56" s="54"/>
      <c r="J56" s="54"/>
      <c r="K56" s="47">
        <v>42946.21</v>
      </c>
      <c r="L56" s="42"/>
      <c r="M56" s="42"/>
      <c r="N56" s="42"/>
      <c r="O56" s="42"/>
      <c r="P56" s="46">
        <v>86.82</v>
      </c>
      <c r="Q56" s="44"/>
    </row>
    <row r="57" spans="1:17" ht="15" x14ac:dyDescent="0.2">
      <c r="A57" s="60" t="s">
        <v>109</v>
      </c>
      <c r="B57" s="54"/>
      <c r="C57" s="54"/>
      <c r="D57" s="54"/>
      <c r="E57" s="54"/>
      <c r="F57" s="54"/>
      <c r="G57" s="54"/>
      <c r="H57" s="54"/>
      <c r="I57" s="54"/>
      <c r="J57" s="54"/>
      <c r="K57" s="47">
        <f>K56*0.2</f>
        <v>8589.2420000000002</v>
      </c>
      <c r="L57" s="42"/>
      <c r="M57" s="42"/>
      <c r="N57" s="42"/>
      <c r="O57" s="42"/>
      <c r="P57" s="46"/>
      <c r="Q57" s="44"/>
    </row>
    <row r="58" spans="1:17" ht="15" x14ac:dyDescent="0.2">
      <c r="A58" s="60" t="s">
        <v>91</v>
      </c>
      <c r="B58" s="54"/>
      <c r="C58" s="54"/>
      <c r="D58" s="54"/>
      <c r="E58" s="54"/>
      <c r="F58" s="54"/>
      <c r="G58" s="54"/>
      <c r="H58" s="54"/>
      <c r="I58" s="54"/>
      <c r="J58" s="54"/>
      <c r="K58" s="47">
        <f>K56+K57</f>
        <v>51535.451999999997</v>
      </c>
      <c r="L58" s="42"/>
      <c r="M58" s="42"/>
      <c r="N58" s="42"/>
      <c r="O58" s="42"/>
      <c r="P58" s="46">
        <v>86.82</v>
      </c>
      <c r="Q58" s="44"/>
    </row>
    <row r="60" spans="1:17" x14ac:dyDescent="0.2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17" x14ac:dyDescent="0.2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7" ht="15" customHeight="1" x14ac:dyDescent="0.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</row>
    <row r="63" spans="1:17" ht="15" customHeight="1" x14ac:dyDescent="0.2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1:17" x14ac:dyDescent="0.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17" ht="15" customHeight="1" x14ac:dyDescent="0.2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1:17" x14ac:dyDescent="0.2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17" x14ac:dyDescent="0.2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1:17" x14ac:dyDescent="0.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1:17" x14ac:dyDescent="0.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1:17" ht="12.75" customHeight="1" x14ac:dyDescent="0.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1:17" ht="15" customHeight="1" x14ac:dyDescent="0.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1:17" x14ac:dyDescent="0.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 ht="15" customHeight="1" x14ac:dyDescent="0.2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  <row r="74" spans="1:17" x14ac:dyDescent="0.2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</row>
    <row r="75" spans="1:17" x14ac:dyDescent="0.2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</row>
    <row r="76" spans="1:17" ht="15" customHeight="1" x14ac:dyDescent="0.2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</row>
    <row r="77" spans="1:17" ht="15" customHeight="1" x14ac:dyDescent="0.2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</row>
    <row r="78" spans="1:17" x14ac:dyDescent="0.2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</row>
    <row r="79" spans="1:17" ht="15" customHeight="1" x14ac:dyDescent="0.2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</row>
    <row r="80" spans="1:17" ht="15" customHeight="1" x14ac:dyDescent="0.2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</row>
    <row r="81" spans="1:17" x14ac:dyDescent="0.2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</row>
    <row r="82" spans="1:17" x14ac:dyDescent="0.2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</row>
    <row r="83" spans="1:17" x14ac:dyDescent="0.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</row>
    <row r="84" spans="1:17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</row>
  </sheetData>
  <mergeCells count="33">
    <mergeCell ref="A57:J57"/>
    <mergeCell ref="A58:J58"/>
    <mergeCell ref="A56:J56"/>
    <mergeCell ref="A6:Q6"/>
    <mergeCell ref="J16:K16"/>
    <mergeCell ref="J21:K21"/>
    <mergeCell ref="D12:O12"/>
    <mergeCell ref="J22:K22"/>
    <mergeCell ref="J20:K20"/>
    <mergeCell ref="J19:K19"/>
    <mergeCell ref="J18:K18"/>
    <mergeCell ref="J17:K17"/>
    <mergeCell ref="A30:Q30"/>
    <mergeCell ref="A41:Q41"/>
    <mergeCell ref="A53:J53"/>
    <mergeCell ref="A54:J54"/>
    <mergeCell ref="A55:J55"/>
    <mergeCell ref="F26:I26"/>
    <mergeCell ref="A26:A28"/>
    <mergeCell ref="B26:B28"/>
    <mergeCell ref="C26:C28"/>
    <mergeCell ref="D26:D28"/>
    <mergeCell ref="E26:E28"/>
    <mergeCell ref="F27:F28"/>
    <mergeCell ref="G27:I27"/>
    <mergeCell ref="J27:J28"/>
    <mergeCell ref="K27:K28"/>
    <mergeCell ref="L27:N27"/>
    <mergeCell ref="M3:Q3"/>
    <mergeCell ref="J26:N26"/>
    <mergeCell ref="O26:O28"/>
    <mergeCell ref="P26:P28"/>
    <mergeCell ref="Q26:Q28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17 граф с оборудованием</vt:lpstr>
      <vt:lpstr>'ЛСР 17 граф с оборудованием'!Print_Titles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Azamat</cp:lastModifiedBy>
  <cp:lastPrinted>2018-11-22T12:56:26Z</cp:lastPrinted>
  <dcterms:created xsi:type="dcterms:W3CDTF">2012-09-25T04:33:48Z</dcterms:created>
  <dcterms:modified xsi:type="dcterms:W3CDTF">2021-10-14T11:24:27Z</dcterms:modified>
</cp:coreProperties>
</file>