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катанка\"/>
    </mc:Choice>
  </mc:AlternateContent>
  <bookViews>
    <workbookView xWindow="0" yWindow="0" windowWidth="21600" windowHeight="9735"/>
  </bookViews>
  <sheets>
    <sheet name="Спецификация к прил 1.4" sheetId="1" r:id="rId1"/>
    <sheet name="График доставки к прил 1,4" sheetId="3" r:id="rId2"/>
    <sheet name="XLR_NoRangeSheet" sheetId="2" state="veryHidden" r:id="rId3"/>
  </sheets>
  <externalReferences>
    <externalReference r:id="rId4"/>
  </externalReferences>
  <definedNames>
    <definedName name="Query1">'Спецификация к прил 1.4'!$A$7:$AA$9</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1.4'!$A$13:$M$14</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K8" i="1" l="1"/>
  <c r="L8" i="1" l="1"/>
  <c r="L7" i="1"/>
  <c r="L9" i="1" l="1"/>
  <c r="I15" i="3"/>
  <c r="H15" i="3"/>
  <c r="G15" i="3"/>
  <c r="F15" i="3"/>
  <c r="E15" i="3"/>
  <c r="B14" i="3"/>
  <c r="B13" i="3"/>
  <c r="B12" i="3"/>
  <c r="B11" i="3"/>
  <c r="B10" i="3"/>
  <c r="B9" i="3"/>
  <c r="B8" i="3"/>
  <c r="C4" i="3"/>
  <c r="K3" i="3"/>
  <c r="K2" i="3"/>
  <c r="K1" i="3"/>
  <c r="K9" i="1" l="1"/>
  <c r="B8" i="1"/>
  <c r="B7" i="1"/>
  <c r="B5" i="2"/>
  <c r="D22" i="1"/>
  <c r="D21" i="1"/>
  <c r="D20" i="1"/>
</calcChain>
</file>

<file path=xl/sharedStrings.xml><?xml version="1.0" encoding="utf-8"?>
<sst xmlns="http://schemas.openxmlformats.org/spreadsheetml/2006/main" count="104" uniqueCount="67">
  <si>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</si>
  <si>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</si>
  <si>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</si>
  <si>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</si>
  <si>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</si>
  <si>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</si>
  <si>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</si>
  <si>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</si>
  <si>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</si>
  <si>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</si>
  <si>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</si>
  <si>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</si>
  <si>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</si>
  <si>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</si>
  <si>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</si>
  <si>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</si>
  <si>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</si>
  <si>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</si>
  <si>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</si>
  <si>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</si>
  <si>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</si>
  <si>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</si>
  <si>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</si>
  <si>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</si>
  <si>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</si>
  <si>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</si>
  <si>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</si>
  <si>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</si>
  <si>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</si>
  <si>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</si>
  <si>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</si>
  <si>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</si>
  <si>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</si>
  <si>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</si>
  <si>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</si>
  <si>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радио и телевидения (ОРиТ)</t>
  </si>
  <si>
    <t>Приложение 1.4</t>
  </si>
  <si>
    <t>24928</t>
  </si>
  <si>
    <t>ПРОВОЛОКА ОЦИНКОВ  3ММ</t>
  </si>
  <si>
    <t>т</t>
  </si>
  <si>
    <t>5423</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</si>
  <si>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</si>
  <si>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График доставки</t>
  </si>
  <si>
    <t>2 кв</t>
  </si>
  <si>
    <t>3 кв</t>
  </si>
  <si>
    <t>Филиал</t>
  </si>
  <si>
    <t>Адрес и контактное лицо</t>
  </si>
  <si>
    <t>Апрель</t>
  </si>
  <si>
    <t>Май</t>
  </si>
  <si>
    <t>Июнь</t>
  </si>
  <si>
    <t>Июль</t>
  </si>
  <si>
    <t>Август</t>
  </si>
  <si>
    <t>Белорецкий МУЭС</t>
  </si>
  <si>
    <t>Бирский МУЭС</t>
  </si>
  <si>
    <t>Стерлитамакский МУЭС</t>
  </si>
  <si>
    <t>Центр технической эксплуатации</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</si>
  <si>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</si>
  <si>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ПРОВОЛОКА ОЦИНКОВ. 4ММ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</si>
  <si>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</si>
  <si>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</si>
  <si>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</si>
  <si>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</si>
  <si>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</si>
  <si>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</si>
  <si>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2 кв до 15 апреля , 3 кв до 10 июля 2015г</t>
  </si>
  <si>
    <t xml:space="preserve">  г. Уфа, ул. Каспийская, д.14; Иксанова Ф.С тел 89053527779.</t>
  </si>
  <si>
    <t xml:space="preserve"> г. Уфа, ул. Каспийская, д.14; Иксанова Ф.С тел 89053527779.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</si>
</sst>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66">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49" fontId="0" fillId="0" borderId="1" xfId="0" applyNumberFormat="1" applyBorder="1" applyAlignment="1">
      <alignment horizontal="right" vertical="top"/>
    </xf>
    <xf numFmtId="164" fontId="0" fillId="0" borderId="1" xfId="0" applyNumberFormat="1" applyBorder="1" applyAlignment="1">
      <alignment horizontal="center" vertical="top" wrapText="1"/>
    </xf>
    <xf numFmtId="0" fontId="2" fillId="0" borderId="4" xfId="0" applyFont="1" applyBorder="1"/>
    <xf numFmtId="0" fontId="0" fillId="0" borderId="0" xfId="0" applyBorder="1" applyAlignment="1"/>
    <xf numFmtId="0" fontId="0" fillId="0" borderId="1" xfId="0" applyNumberFormat="1" applyBorder="1" applyAlignment="1">
      <alignment horizontal="left" vertical="top"/>
    </xf>
    <xf numFmtId="164" fontId="0" fillId="0" borderId="1" xfId="0" applyNumberFormat="1" applyBorder="1" applyAlignment="1">
      <alignment vertical="top" wrapText="1"/>
    </xf>
    <xf numFmtId="0" fontId="0" fillId="0" borderId="1" xfId="0" applyNumberFormat="1" applyBorder="1" applyAlignment="1">
      <alignment horizontal="right" vertical="top"/>
    </xf>
    <xf numFmtId="49" fontId="2" fillId="0" borderId="4" xfId="0" applyNumberFormat="1" applyFont="1" applyBorder="1" applyAlignment="1">
      <alignment horizontal="center"/>
    </xf>
    <xf numFmtId="0" fontId="0" fillId="0" borderId="7" xfId="0" applyBorder="1" applyAlignment="1">
      <alignment horizontal="left"/>
    </xf>
    <xf numFmtId="0" fontId="0" fillId="0" borderId="7" xfId="0" applyBorder="1" applyAlignment="1">
      <alignment horizontal="left" vertical="top"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1" xfId="0"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Alignment="1">
      <alignment horizontal="righ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2" fillId="0" borderId="6" xfId="0" applyFont="1" applyBorder="1" applyAlignment="1">
      <alignment horizontal="center"/>
    </xf>
    <xf numFmtId="0" fontId="2" fillId="0" borderId="7" xfId="0" applyFont="1" applyBorder="1" applyAlignment="1">
      <alignment horizont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Font="1" applyBorder="1" applyAlignment="1">
      <alignment horizontal="left"/>
    </xf>
    <xf numFmtId="0" fontId="0" fillId="0" borderId="10" xfId="0" applyBorder="1" applyAlignment="1">
      <alignment horizontal="left"/>
    </xf>
    <xf numFmtId="0" fontId="2" fillId="0" borderId="8" xfId="0" applyFont="1"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радио и телевидения (ОРиТ)</v>
          </cell>
          <cell r="R6" t="str">
            <v/>
          </cell>
          <cell r="S6" t="str">
            <v>Приложение 1.4</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A22"/>
  <sheetViews>
    <sheetView tabSelected="1" view="pageBreakPreview" topLeftCell="B1" zoomScale="60" zoomScaleNormal="100" workbookViewId="0">
      <selection activeCell="E20" sqref="E20"/>
    </sheetView>
  </sheetViews>
  <sheetFormatPr defaultRowHeight="15" x14ac:dyDescent="0.25"/>
  <cols>
    <col min="1" max="1" width="0.85546875" customWidth="1"/>
    <col min="2" max="2" width="8.42578125" customWidth="1"/>
    <col min="3" max="3" width="8.42578125" style="10" customWidth="1"/>
    <col min="4" max="4" width="26.42578125" customWidth="1"/>
    <col min="5" max="5" width="55.140625" customWidth="1"/>
    <col min="10" max="10" width="19.5703125" style="7" customWidth="1"/>
    <col min="11" max="11" width="16" style="7" customWidth="1"/>
    <col min="12" max="12" width="18.28515625" style="9" customWidth="1"/>
    <col min="13" max="13" width="18.7109375" customWidth="1"/>
    <col min="23" max="26" width="9.140625" style="10"/>
  </cols>
  <sheetData>
    <row r="1" spans="1:27" x14ac:dyDescent="0.25">
      <c r="K1" s="52" t="s">
        <v>36</v>
      </c>
      <c r="L1" s="52"/>
      <c r="M1" s="52"/>
    </row>
    <row r="2" spans="1:27" x14ac:dyDescent="0.25">
      <c r="B2" s="53" t="s">
        <v>9</v>
      </c>
      <c r="C2" s="53"/>
      <c r="D2" s="53"/>
      <c r="E2" s="53"/>
      <c r="F2" s="53"/>
      <c r="G2" s="53"/>
      <c r="H2" s="53"/>
      <c r="I2" s="53"/>
      <c r="J2" s="53"/>
      <c r="K2" s="53"/>
      <c r="L2" s="53"/>
      <c r="M2" s="53"/>
    </row>
    <row r="3" spans="1:27" x14ac:dyDescent="0.25">
      <c r="B3" t="s">
        <v>21</v>
      </c>
      <c r="C3" s="10" t="s">
        <v>28</v>
      </c>
      <c r="D3" s="22"/>
      <c r="E3" s="21" t="s">
        <v>35</v>
      </c>
      <c r="M3" s="18"/>
    </row>
    <row r="4" spans="1:27" s="11" customFormat="1" ht="15" customHeight="1" x14ac:dyDescent="0.25">
      <c r="B4" s="54" t="s">
        <v>0</v>
      </c>
      <c r="C4" s="57" t="s">
        <v>24</v>
      </c>
      <c r="D4" s="54" t="s">
        <v>14</v>
      </c>
      <c r="E4" s="54" t="s">
        <v>1</v>
      </c>
      <c r="F4" s="54" t="s">
        <v>13</v>
      </c>
      <c r="G4" s="56"/>
      <c r="H4" s="56"/>
      <c r="I4" s="56"/>
      <c r="J4" s="45" t="s">
        <v>18</v>
      </c>
      <c r="K4" s="43" t="s">
        <v>19</v>
      </c>
      <c r="L4" s="55" t="s">
        <v>20</v>
      </c>
      <c r="M4" s="54" t="s">
        <v>2</v>
      </c>
    </row>
    <row r="5" spans="1:27" s="12" customFormat="1" ht="64.5" customHeight="1" x14ac:dyDescent="0.25">
      <c r="B5" s="54"/>
      <c r="C5" s="58"/>
      <c r="D5" s="54"/>
      <c r="E5" s="54"/>
      <c r="F5" s="54"/>
      <c r="G5" s="8" t="s">
        <v>15</v>
      </c>
      <c r="H5" s="8" t="s">
        <v>16</v>
      </c>
      <c r="I5" s="8" t="s">
        <v>17</v>
      </c>
      <c r="J5" s="46"/>
      <c r="K5" s="44"/>
      <c r="L5" s="55"/>
      <c r="M5" s="54"/>
    </row>
    <row r="6" spans="1:27" s="11" customFormat="1" x14ac:dyDescent="0.25">
      <c r="B6" s="13">
        <v>1</v>
      </c>
      <c r="C6" s="24">
        <v>2</v>
      </c>
      <c r="D6" s="13">
        <v>3</v>
      </c>
      <c r="E6" s="13">
        <v>5</v>
      </c>
      <c r="F6" s="13">
        <v>6</v>
      </c>
      <c r="G6" s="13">
        <v>8</v>
      </c>
      <c r="H6" s="13">
        <v>9</v>
      </c>
      <c r="I6" s="13">
        <v>11</v>
      </c>
      <c r="J6" s="13">
        <v>12</v>
      </c>
      <c r="K6" s="13">
        <v>13</v>
      </c>
      <c r="L6" s="13">
        <v>14</v>
      </c>
      <c r="M6" s="13">
        <v>15</v>
      </c>
    </row>
    <row r="7" spans="1:27" ht="409.5" x14ac:dyDescent="0.25">
      <c r="A7" s="10"/>
      <c r="B7" s="6">
        <f>ROW()-6</f>
        <v>1</v>
      </c>
      <c r="C7" s="6" t="s">
        <v>37</v>
      </c>
      <c r="D7" s="1" t="s">
        <v>38</v>
      </c>
      <c r="E7" s="1" t="s">
        <v>41</v>
      </c>
      <c r="F7" s="4" t="s">
        <v>39</v>
      </c>
      <c r="G7" s="23">
        <v>1.5390000000000001</v>
      </c>
      <c r="H7" s="23">
        <v>0.36199999999999999</v>
      </c>
      <c r="I7" s="23">
        <v>1.9010000000000002</v>
      </c>
      <c r="J7" s="37">
        <v>41000</v>
      </c>
      <c r="K7" s="37">
        <v>77941</v>
      </c>
      <c r="L7" s="37">
        <f>K7*1.18</f>
        <v>91970.37999999999</v>
      </c>
      <c r="M7" s="1" t="s">
        <v>65</v>
      </c>
      <c r="N7" s="10"/>
      <c r="O7" s="10"/>
      <c r="P7" s="10"/>
      <c r="Q7" s="10"/>
      <c r="R7" s="10"/>
      <c r="S7" s="10"/>
      <c r="T7" s="10"/>
      <c r="U7" s="10"/>
      <c r="V7" s="10"/>
      <c r="AA7" s="10"/>
    </row>
    <row r="8" spans="1:27" s="10" customFormat="1" ht="318" customHeight="1" x14ac:dyDescent="0.25">
      <c r="B8" s="6">
        <f>ROW()-6</f>
        <v>2</v>
      </c>
      <c r="C8" s="6" t="s">
        <v>40</v>
      </c>
      <c r="D8" s="1" t="s">
        <v>57</v>
      </c>
      <c r="E8" s="1" t="s">
        <v>56</v>
      </c>
      <c r="F8" s="4" t="s">
        <v>39</v>
      </c>
      <c r="G8" s="36">
        <v>0.66800000000000004</v>
      </c>
      <c r="H8" s="36">
        <v>0.35</v>
      </c>
      <c r="I8" s="36">
        <v>1.018</v>
      </c>
      <c r="J8" s="5">
        <v>41000</v>
      </c>
      <c r="K8" s="5">
        <f>J8*I8</f>
        <v>41738</v>
      </c>
      <c r="L8" s="5">
        <f>K8*1.18</f>
        <v>49250.84</v>
      </c>
      <c r="M8" s="1" t="s">
        <v>65</v>
      </c>
    </row>
    <row r="9" spans="1:27" s="10" customFormat="1" x14ac:dyDescent="0.25">
      <c r="B9" s="15"/>
      <c r="C9" s="17"/>
      <c r="D9" s="16"/>
      <c r="E9" s="16"/>
      <c r="F9" s="17"/>
      <c r="G9" s="17"/>
      <c r="H9" s="17"/>
      <c r="I9" s="17"/>
      <c r="J9" s="19"/>
      <c r="K9" s="20">
        <f>SUM($K$7:$K$8)</f>
        <v>119679</v>
      </c>
      <c r="L9" s="20">
        <f>SUM(L7:L8)</f>
        <v>141221.21999999997</v>
      </c>
      <c r="M9" s="2"/>
    </row>
    <row r="10" spans="1:27" ht="16.5" customHeight="1" x14ac:dyDescent="0.25">
      <c r="B10" s="47" t="s">
        <v>3</v>
      </c>
      <c r="C10" s="47"/>
      <c r="D10" s="47"/>
      <c r="E10" s="47"/>
      <c r="F10" s="47"/>
      <c r="G10" s="47"/>
      <c r="H10" s="47"/>
      <c r="I10" s="47"/>
      <c r="J10" s="47"/>
      <c r="K10" s="47"/>
      <c r="L10" s="47"/>
      <c r="M10" s="47"/>
    </row>
    <row r="11" spans="1:27" x14ac:dyDescent="0.25">
      <c r="B11" s="42" t="s">
        <v>4</v>
      </c>
      <c r="C11" s="42"/>
      <c r="D11" s="42"/>
      <c r="E11" s="40" t="s">
        <v>64</v>
      </c>
      <c r="F11" s="40"/>
      <c r="G11" s="40"/>
      <c r="H11" s="40"/>
      <c r="I11" s="40"/>
      <c r="J11" s="40"/>
      <c r="K11" s="40"/>
      <c r="L11" s="40"/>
      <c r="M11" s="40"/>
    </row>
    <row r="12" spans="1:27" ht="23.25" customHeight="1" x14ac:dyDescent="0.25">
      <c r="B12" s="48" t="s">
        <v>5</v>
      </c>
      <c r="C12" s="48"/>
      <c r="D12" s="48"/>
      <c r="E12" s="41" t="s">
        <v>58</v>
      </c>
      <c r="F12" s="41"/>
      <c r="G12" s="41"/>
      <c r="H12" s="41"/>
      <c r="I12" s="41"/>
      <c r="J12" s="41"/>
      <c r="K12" s="41"/>
      <c r="L12" s="41"/>
      <c r="M12" s="41"/>
      <c r="N12" s="2"/>
      <c r="O12" s="2"/>
      <c r="P12" s="2"/>
      <c r="Q12" s="2"/>
      <c r="R12" s="2"/>
    </row>
    <row r="13" spans="1:27" s="10" customFormat="1" ht="15" customHeight="1" x14ac:dyDescent="0.25">
      <c r="B13" s="42" t="s">
        <v>6</v>
      </c>
      <c r="C13" s="42"/>
      <c r="D13" s="42"/>
      <c r="E13" s="40" t="s">
        <v>59</v>
      </c>
      <c r="F13" s="40"/>
      <c r="G13" s="40"/>
      <c r="H13" s="40"/>
      <c r="I13" s="40"/>
      <c r="J13" s="40"/>
      <c r="K13" s="40"/>
      <c r="L13" s="40"/>
      <c r="M13" s="40"/>
      <c r="N13"/>
      <c r="O13"/>
      <c r="P13"/>
      <c r="Q13"/>
      <c r="R13"/>
      <c r="S13"/>
      <c r="T13"/>
      <c r="U13"/>
      <c r="V13"/>
      <c r="AA13"/>
    </row>
    <row r="14" spans="1:27" s="10" customFormat="1" ht="15" customHeight="1" x14ac:dyDescent="0.25">
      <c r="B14" s="49" t="s">
        <v>22</v>
      </c>
      <c r="C14" s="50"/>
      <c r="D14" s="51"/>
      <c r="E14" s="40" t="s">
        <v>60</v>
      </c>
      <c r="F14" s="40"/>
      <c r="G14" s="40"/>
      <c r="H14" s="40"/>
      <c r="I14" s="40"/>
      <c r="J14" s="40"/>
      <c r="K14" s="40"/>
      <c r="L14" s="40"/>
      <c r="M14" s="40"/>
      <c r="N14"/>
      <c r="O14"/>
      <c r="P14"/>
      <c r="Q14"/>
      <c r="R14"/>
      <c r="S14"/>
      <c r="T14"/>
      <c r="U14"/>
      <c r="V14"/>
      <c r="AA14"/>
    </row>
    <row r="15" spans="1:27" x14ac:dyDescent="0.25">
      <c r="A15" s="10"/>
      <c r="B15" s="49" t="s">
        <v>23</v>
      </c>
      <c r="C15" s="50"/>
      <c r="D15" s="51"/>
      <c r="E15" s="40" t="s">
        <v>61</v>
      </c>
      <c r="F15" s="40"/>
      <c r="G15" s="40"/>
      <c r="H15" s="40"/>
      <c r="I15" s="40"/>
      <c r="J15" s="40"/>
      <c r="K15" s="40"/>
      <c r="L15" s="40"/>
      <c r="M15" s="40"/>
      <c r="N15" s="10"/>
      <c r="O15" s="10"/>
      <c r="P15" s="10"/>
      <c r="Q15" s="10"/>
      <c r="R15" s="10"/>
      <c r="S15" s="10"/>
      <c r="T15" s="10"/>
      <c r="U15" s="10"/>
      <c r="V15" s="10"/>
      <c r="AA15" s="10"/>
    </row>
    <row r="16" spans="1:27" ht="19.5" customHeight="1" x14ac:dyDescent="0.25">
      <c r="A16" s="10"/>
      <c r="B16" s="42" t="s">
        <v>7</v>
      </c>
      <c r="C16" s="42"/>
      <c r="D16" s="42"/>
      <c r="E16" s="40" t="s">
        <v>62</v>
      </c>
      <c r="F16" s="40"/>
      <c r="G16" s="40"/>
      <c r="H16" s="40"/>
      <c r="I16" s="40"/>
      <c r="J16" s="40"/>
      <c r="K16" s="40"/>
      <c r="L16" s="40"/>
      <c r="M16" s="40"/>
      <c r="N16" s="10"/>
      <c r="O16" s="10"/>
      <c r="P16" s="10"/>
      <c r="Q16" s="10"/>
      <c r="R16" s="10"/>
      <c r="S16" s="10"/>
      <c r="T16" s="10"/>
      <c r="U16" s="10"/>
      <c r="V16" s="10"/>
      <c r="AA16" s="10"/>
    </row>
    <row r="17" spans="1:27" s="10" customFormat="1" ht="19.5" customHeight="1" x14ac:dyDescent="0.25">
      <c r="A17"/>
      <c r="B17" s="42" t="s">
        <v>8</v>
      </c>
      <c r="C17" s="42"/>
      <c r="D17" s="42"/>
      <c r="E17" s="40" t="s">
        <v>63</v>
      </c>
      <c r="F17" s="40"/>
      <c r="G17" s="40"/>
      <c r="H17" s="40"/>
      <c r="I17" s="40"/>
      <c r="J17" s="40"/>
      <c r="K17" s="40"/>
      <c r="L17" s="40"/>
      <c r="M17" s="40"/>
      <c r="N17"/>
      <c r="O17"/>
      <c r="P17"/>
      <c r="Q17"/>
      <c r="R17"/>
      <c r="S17"/>
      <c r="T17"/>
      <c r="U17"/>
      <c r="V17"/>
      <c r="AA17"/>
    </row>
    <row r="18" spans="1:27" s="10" customFormat="1" x14ac:dyDescent="0.25">
      <c r="B18" s="25"/>
      <c r="C18" s="25"/>
      <c r="D18" s="25"/>
      <c r="E18" s="26"/>
      <c r="F18" s="26"/>
      <c r="G18" s="26"/>
      <c r="H18" s="26"/>
      <c r="I18" s="26"/>
      <c r="J18" s="26"/>
      <c r="K18" s="26"/>
      <c r="L18" s="26"/>
      <c r="M18" s="26"/>
    </row>
    <row r="19" spans="1:27" x14ac:dyDescent="0.25">
      <c r="B19" t="s">
        <v>10</v>
      </c>
    </row>
    <row r="20" spans="1:27" x14ac:dyDescent="0.25">
      <c r="D20" s="3" t="str">
        <f>Query2_USERN</f>
        <v>Ахметзянова Венера Фанитовна</v>
      </c>
    </row>
    <row r="21" spans="1:27" x14ac:dyDescent="0.25">
      <c r="B21" t="s">
        <v>11</v>
      </c>
      <c r="D21" s="3" t="str">
        <f>Query2_USERT</f>
        <v>(347)221-56-61</v>
      </c>
    </row>
    <row r="22" spans="1:27" x14ac:dyDescent="0.25">
      <c r="B22" t="s">
        <v>12</v>
      </c>
      <c r="D22" s="3" t="str">
        <f>Query2_USERE</f>
        <v/>
      </c>
    </row>
  </sheetData>
  <mergeCells count="27">
    <mergeCell ref="K1:M1"/>
    <mergeCell ref="E14:M14"/>
    <mergeCell ref="E15:M15"/>
    <mergeCell ref="E16:M16"/>
    <mergeCell ref="E17:M17"/>
    <mergeCell ref="B14:D14"/>
    <mergeCell ref="B2:M2"/>
    <mergeCell ref="B4:B5"/>
    <mergeCell ref="D4:D5"/>
    <mergeCell ref="L4:L5"/>
    <mergeCell ref="M4:M5"/>
    <mergeCell ref="E4:E5"/>
    <mergeCell ref="F4:F5"/>
    <mergeCell ref="G4:I4"/>
    <mergeCell ref="C4:C5"/>
    <mergeCell ref="E11:M11"/>
    <mergeCell ref="E12:M12"/>
    <mergeCell ref="E13:M13"/>
    <mergeCell ref="B17:D17"/>
    <mergeCell ref="K4:K5"/>
    <mergeCell ref="J4:J5"/>
    <mergeCell ref="B13:D13"/>
    <mergeCell ref="B11:D11"/>
    <mergeCell ref="B10:M10"/>
    <mergeCell ref="B16:D16"/>
    <mergeCell ref="B12:D12"/>
    <mergeCell ref="B15:D15"/>
  </mergeCells>
  <pageMargins left="0.78740157480314965" right="0.39370078740157483" top="0.78740157480314965" bottom="0.39370078740157483" header="0.31496062992125984" footer="0.31496062992125984"/>
  <pageSetup paperSize="9" scale="4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BreakPreview" zoomScale="60" zoomScaleNormal="100" workbookViewId="0">
      <selection activeCell="U10" sqref="U10"/>
    </sheetView>
  </sheetViews>
  <sheetFormatPr defaultRowHeight="15" x14ac:dyDescent="0.25"/>
  <cols>
    <col min="1" max="1" width="0.85546875" style="10" customWidth="1"/>
    <col min="2" max="2" width="8.42578125" style="10" customWidth="1"/>
    <col min="3" max="3" width="26.42578125" style="10" customWidth="1"/>
    <col min="4" max="9" width="9.140625" style="10"/>
    <col min="10" max="10" width="19.5703125" style="10" customWidth="1"/>
    <col min="11" max="11" width="20.85546875" style="10" customWidth="1"/>
    <col min="12" max="12" width="3.28515625" style="10" customWidth="1"/>
    <col min="13" max="16384" width="9.140625" style="10"/>
  </cols>
  <sheetData>
    <row r="1" spans="1:17" x14ac:dyDescent="0.25">
      <c r="K1" s="18" t="str">
        <f>Query1_PRIL_NOMER</f>
        <v>Приложение 1.4</v>
      </c>
    </row>
    <row r="2" spans="1:17" ht="15.75" x14ac:dyDescent="0.25">
      <c r="B2" s="30" t="s">
        <v>42</v>
      </c>
      <c r="C2" s="30"/>
      <c r="D2" s="30"/>
      <c r="E2" s="30"/>
      <c r="F2" s="30"/>
      <c r="G2" s="30"/>
      <c r="H2" s="30"/>
      <c r="I2" s="30"/>
      <c r="J2" s="30"/>
      <c r="K2" s="18" t="str">
        <f>Query1_TIPNAME</f>
        <v/>
      </c>
    </row>
    <row r="3" spans="1:17" ht="15.75" x14ac:dyDescent="0.25">
      <c r="B3" s="31"/>
      <c r="C3" s="31"/>
      <c r="D3" s="31"/>
      <c r="E3" s="31"/>
      <c r="F3" s="31"/>
      <c r="G3" s="31"/>
      <c r="H3" s="31"/>
      <c r="I3" s="31"/>
      <c r="J3" s="31"/>
      <c r="K3" s="18" t="str">
        <f>Query1_UA2NAME</f>
        <v>Отдел радио и телевидения (ОРиТ)</v>
      </c>
    </row>
    <row r="4" spans="1:17" x14ac:dyDescent="0.25">
      <c r="B4" s="10" t="s">
        <v>21</v>
      </c>
      <c r="C4" s="63" t="str">
        <f>Query1_NOTE</f>
        <v>Поставка оцинкованной проволоки , катанки</v>
      </c>
      <c r="D4" s="64"/>
      <c r="E4" s="64"/>
    </row>
    <row r="5" spans="1:17" s="11" customFormat="1" ht="15" customHeight="1" x14ac:dyDescent="0.25">
      <c r="B5" s="54" t="s">
        <v>0</v>
      </c>
      <c r="C5" s="54" t="s">
        <v>14</v>
      </c>
      <c r="D5" s="54" t="s">
        <v>13</v>
      </c>
      <c r="E5" s="59" t="s">
        <v>43</v>
      </c>
      <c r="F5" s="60"/>
      <c r="G5" s="65"/>
      <c r="H5" s="59" t="s">
        <v>44</v>
      </c>
      <c r="I5" s="60"/>
      <c r="J5" s="61" t="s">
        <v>45</v>
      </c>
      <c r="K5" s="54" t="s">
        <v>46</v>
      </c>
    </row>
    <row r="6" spans="1:17" s="12" customFormat="1" x14ac:dyDescent="0.25">
      <c r="B6" s="54"/>
      <c r="C6" s="54"/>
      <c r="D6" s="54"/>
      <c r="E6" s="8" t="s">
        <v>47</v>
      </c>
      <c r="F6" s="8" t="s">
        <v>48</v>
      </c>
      <c r="G6" s="8" t="s">
        <v>49</v>
      </c>
      <c r="H6" s="8" t="s">
        <v>50</v>
      </c>
      <c r="I6" s="8" t="s">
        <v>51</v>
      </c>
      <c r="J6" s="62"/>
      <c r="K6" s="54"/>
    </row>
    <row r="7" spans="1:17" s="11" customFormat="1" x14ac:dyDescent="0.25">
      <c r="B7" s="29">
        <v>1</v>
      </c>
      <c r="C7" s="29">
        <v>2</v>
      </c>
      <c r="D7" s="29">
        <v>3</v>
      </c>
      <c r="E7" s="29">
        <v>4</v>
      </c>
      <c r="F7" s="29">
        <v>5</v>
      </c>
      <c r="G7" s="29">
        <v>6</v>
      </c>
      <c r="H7" s="29">
        <v>7</v>
      </c>
      <c r="I7" s="29">
        <v>8</v>
      </c>
      <c r="J7" s="29">
        <v>9</v>
      </c>
      <c r="K7" s="29">
        <v>10</v>
      </c>
    </row>
    <row r="8" spans="1:17" ht="60" x14ac:dyDescent="0.25">
      <c r="B8" s="6">
        <f t="shared" ref="B8:B14" si="0">ROW()-6</f>
        <v>2</v>
      </c>
      <c r="C8" s="1" t="s">
        <v>38</v>
      </c>
      <c r="D8" s="4" t="s">
        <v>39</v>
      </c>
      <c r="E8" s="32">
        <v>0.39</v>
      </c>
      <c r="F8" s="32"/>
      <c r="G8" s="32"/>
      <c r="H8" s="32"/>
      <c r="I8" s="32"/>
      <c r="J8" s="33" t="s">
        <v>52</v>
      </c>
      <c r="K8" s="1" t="s">
        <v>66</v>
      </c>
    </row>
    <row r="9" spans="1:17" ht="60" x14ac:dyDescent="0.25">
      <c r="B9" s="6">
        <f t="shared" si="0"/>
        <v>3</v>
      </c>
      <c r="C9" s="1" t="s">
        <v>38</v>
      </c>
      <c r="D9" s="4" t="s">
        <v>39</v>
      </c>
      <c r="E9" s="32">
        <v>0.30000000000000004</v>
      </c>
      <c r="F9" s="32"/>
      <c r="G9" s="32"/>
      <c r="H9" s="32"/>
      <c r="I9" s="32"/>
      <c r="J9" s="33" t="s">
        <v>53</v>
      </c>
      <c r="K9" s="1" t="s">
        <v>66</v>
      </c>
    </row>
    <row r="10" spans="1:17" ht="60" x14ac:dyDescent="0.25">
      <c r="B10" s="6">
        <f t="shared" si="0"/>
        <v>4</v>
      </c>
      <c r="C10" s="1" t="s">
        <v>38</v>
      </c>
      <c r="D10" s="4" t="s">
        <v>39</v>
      </c>
      <c r="E10" s="32"/>
      <c r="F10" s="32">
        <v>0.51400000000000001</v>
      </c>
      <c r="G10" s="32">
        <v>0.3</v>
      </c>
      <c r="H10" s="32">
        <v>0.14200000000000002</v>
      </c>
      <c r="I10" s="32">
        <v>0.22</v>
      </c>
      <c r="J10" s="33" t="s">
        <v>54</v>
      </c>
      <c r="K10" s="1" t="s">
        <v>66</v>
      </c>
    </row>
    <row r="11" spans="1:17" s="14" customFormat="1" ht="60" x14ac:dyDescent="0.25">
      <c r="A11" s="10"/>
      <c r="B11" s="6">
        <f t="shared" si="0"/>
        <v>5</v>
      </c>
      <c r="C11" s="1" t="s">
        <v>38</v>
      </c>
      <c r="D11" s="4" t="s">
        <v>39</v>
      </c>
      <c r="E11" s="32">
        <v>3.5000000000000003E-2</v>
      </c>
      <c r="F11" s="32"/>
      <c r="G11" s="32"/>
      <c r="H11" s="32"/>
      <c r="I11" s="32"/>
      <c r="J11" s="33" t="s">
        <v>55</v>
      </c>
      <c r="K11" s="1" t="s">
        <v>66</v>
      </c>
    </row>
    <row r="12" spans="1:17" s="14" customFormat="1" ht="60" x14ac:dyDescent="0.25">
      <c r="A12" s="10"/>
      <c r="B12" s="6">
        <f t="shared" si="0"/>
        <v>6</v>
      </c>
      <c r="C12" s="1" t="s">
        <v>57</v>
      </c>
      <c r="D12" s="4" t="s">
        <v>39</v>
      </c>
      <c r="E12" s="32">
        <v>0.14200000000000002</v>
      </c>
      <c r="F12" s="32">
        <v>4.4999999999999998E-2</v>
      </c>
      <c r="G12" s="32"/>
      <c r="H12" s="32"/>
      <c r="I12" s="32"/>
      <c r="J12" s="33" t="s">
        <v>53</v>
      </c>
      <c r="K12" s="1" t="s">
        <v>66</v>
      </c>
    </row>
    <row r="13" spans="1:17" s="14" customFormat="1" ht="60" x14ac:dyDescent="0.25">
      <c r="A13" s="10"/>
      <c r="B13" s="6">
        <f t="shared" si="0"/>
        <v>7</v>
      </c>
      <c r="C13" s="1" t="s">
        <v>57</v>
      </c>
      <c r="D13" s="4" t="s">
        <v>39</v>
      </c>
      <c r="E13" s="32"/>
      <c r="F13" s="32">
        <v>0.25</v>
      </c>
      <c r="G13" s="32">
        <v>0.2</v>
      </c>
      <c r="H13" s="32">
        <v>0.1</v>
      </c>
      <c r="I13" s="38">
        <v>0.25</v>
      </c>
      <c r="J13" s="33" t="s">
        <v>54</v>
      </c>
      <c r="K13" s="1" t="s">
        <v>66</v>
      </c>
    </row>
    <row r="14" spans="1:17" s="14" customFormat="1" ht="60" x14ac:dyDescent="0.25">
      <c r="A14" s="10"/>
      <c r="B14" s="6">
        <f t="shared" si="0"/>
        <v>8</v>
      </c>
      <c r="C14" s="1" t="s">
        <v>57</v>
      </c>
      <c r="D14" s="4" t="s">
        <v>39</v>
      </c>
      <c r="E14" s="32">
        <v>3.1E-2</v>
      </c>
      <c r="F14" s="32"/>
      <c r="G14" s="32"/>
      <c r="H14" s="32"/>
      <c r="I14" s="32"/>
      <c r="J14" s="33" t="s">
        <v>55</v>
      </c>
      <c r="K14" s="1" t="s">
        <v>66</v>
      </c>
      <c r="L14" s="2"/>
      <c r="M14" s="2"/>
      <c r="N14" s="2"/>
      <c r="O14" s="2"/>
      <c r="P14" s="2"/>
      <c r="Q14" s="2"/>
    </row>
    <row r="15" spans="1:17" s="14" customFormat="1" x14ac:dyDescent="0.25">
      <c r="A15" s="10"/>
      <c r="B15" s="15"/>
      <c r="C15" s="16"/>
      <c r="D15" s="34" t="s">
        <v>17</v>
      </c>
      <c r="E15" s="39">
        <f>SUM($E$8:$E$14)</f>
        <v>0.89800000000000013</v>
      </c>
      <c r="F15" s="39">
        <f>SUM($F$8:$F$14)</f>
        <v>0.80900000000000005</v>
      </c>
      <c r="G15" s="39">
        <f>SUM($G$8:$G$14)</f>
        <v>0.5</v>
      </c>
      <c r="H15" s="39">
        <f>SUM($H$8:$H$14)</f>
        <v>0.24200000000000002</v>
      </c>
      <c r="I15" s="39">
        <f>SUM($I$8:$I$14)</f>
        <v>0.47</v>
      </c>
      <c r="J15" s="19"/>
      <c r="K15" s="2"/>
    </row>
    <row r="16" spans="1:17" s="14" customFormat="1" x14ac:dyDescent="0.25">
      <c r="A16" s="10"/>
      <c r="C16" s="2"/>
      <c r="K16" s="2"/>
    </row>
    <row r="17" spans="1:11" s="14" customFormat="1" x14ac:dyDescent="0.25">
      <c r="B17" s="35"/>
      <c r="C17" s="35"/>
      <c r="D17" s="35"/>
      <c r="E17" s="35"/>
      <c r="F17" s="35"/>
      <c r="G17" s="35"/>
      <c r="H17" s="35"/>
      <c r="I17" s="35"/>
      <c r="J17" s="35"/>
      <c r="K17" s="35"/>
    </row>
    <row r="18" spans="1:11" s="14" customFormat="1" x14ac:dyDescent="0.25">
      <c r="B18" s="35"/>
      <c r="C18" s="35"/>
      <c r="D18" s="35"/>
      <c r="E18" s="35"/>
      <c r="F18" s="35"/>
      <c r="G18" s="35"/>
      <c r="H18" s="35"/>
      <c r="I18" s="35"/>
      <c r="J18" s="35"/>
      <c r="K18" s="35"/>
    </row>
    <row r="19" spans="1:11" s="14" customFormat="1" x14ac:dyDescent="0.25">
      <c r="B19" s="35"/>
      <c r="C19" s="35"/>
      <c r="D19" s="35"/>
      <c r="E19" s="35"/>
      <c r="F19" s="35"/>
      <c r="G19" s="35"/>
      <c r="H19" s="35"/>
      <c r="I19" s="35"/>
      <c r="J19" s="35"/>
      <c r="K19" s="35"/>
    </row>
    <row r="20" spans="1:11" s="14" customFormat="1" x14ac:dyDescent="0.25">
      <c r="B20" s="35"/>
      <c r="C20" s="35"/>
      <c r="D20" s="2"/>
      <c r="E20" s="2"/>
      <c r="F20" s="2"/>
      <c r="G20" s="2"/>
      <c r="H20" s="2"/>
      <c r="I20" s="2"/>
      <c r="J20" s="2"/>
      <c r="K20" s="2"/>
    </row>
    <row r="21" spans="1:11" s="14" customFormat="1" x14ac:dyDescent="0.25">
      <c r="B21" s="35"/>
      <c r="C21" s="35"/>
      <c r="D21" s="35"/>
      <c r="E21" s="35"/>
      <c r="F21" s="35"/>
      <c r="G21" s="35"/>
      <c r="H21" s="35"/>
      <c r="I21" s="35"/>
      <c r="J21" s="35"/>
      <c r="K21" s="35"/>
    </row>
    <row r="22" spans="1:11" s="14" customFormat="1" x14ac:dyDescent="0.25">
      <c r="B22" s="35"/>
      <c r="C22" s="35"/>
      <c r="D22" s="35"/>
      <c r="E22" s="35"/>
      <c r="F22" s="35"/>
      <c r="G22" s="35"/>
      <c r="H22" s="35"/>
      <c r="I22" s="35"/>
      <c r="J22" s="35"/>
      <c r="K22" s="35"/>
    </row>
    <row r="23" spans="1:11" s="14" customFormat="1" x14ac:dyDescent="0.25">
      <c r="B23" s="35"/>
      <c r="C23" s="35"/>
      <c r="D23" s="35"/>
      <c r="E23" s="35"/>
      <c r="F23" s="35"/>
      <c r="G23" s="35"/>
      <c r="H23" s="35"/>
      <c r="I23" s="35"/>
      <c r="J23" s="35"/>
      <c r="K23" s="35"/>
    </row>
    <row r="24" spans="1:11" s="14" customFormat="1" x14ac:dyDescent="0.25">
      <c r="B24" s="35"/>
      <c r="C24" s="35"/>
      <c r="D24" s="35"/>
      <c r="E24" s="35"/>
      <c r="F24" s="35"/>
      <c r="G24" s="35"/>
      <c r="H24" s="35"/>
      <c r="I24" s="35"/>
      <c r="J24" s="35"/>
      <c r="K24" s="35"/>
    </row>
    <row r="25" spans="1:11" x14ac:dyDescent="0.25">
      <c r="A25" s="14"/>
      <c r="B25" s="35"/>
      <c r="C25" s="35"/>
      <c r="D25" s="35"/>
      <c r="E25" s="35"/>
      <c r="F25" s="35"/>
      <c r="G25" s="35"/>
      <c r="H25" s="35"/>
      <c r="I25" s="35"/>
      <c r="J25" s="35"/>
      <c r="K25" s="35"/>
    </row>
    <row r="26" spans="1:11" x14ac:dyDescent="0.25">
      <c r="A26" s="14"/>
      <c r="B26" s="35"/>
      <c r="C26" s="35"/>
      <c r="D26" s="35"/>
      <c r="E26" s="35"/>
      <c r="F26" s="35"/>
      <c r="G26" s="35"/>
      <c r="H26" s="35"/>
      <c r="I26" s="35"/>
      <c r="J26" s="35"/>
      <c r="K26" s="35"/>
    </row>
    <row r="27" spans="1:11" x14ac:dyDescent="0.25">
      <c r="A27" s="14"/>
      <c r="B27" s="25"/>
      <c r="C27" s="25"/>
      <c r="D27" s="26"/>
      <c r="E27" s="26"/>
      <c r="F27" s="26"/>
      <c r="G27" s="26"/>
      <c r="H27" s="26"/>
      <c r="I27" s="26"/>
      <c r="J27" s="26"/>
      <c r="K27" s="26"/>
    </row>
    <row r="28" spans="1:11" x14ac:dyDescent="0.25">
      <c r="A28" s="14"/>
      <c r="B28" s="14"/>
      <c r="C28" s="14"/>
      <c r="D28" s="14"/>
      <c r="E28" s="14"/>
      <c r="F28" s="14"/>
      <c r="G28" s="14"/>
      <c r="H28" s="14"/>
      <c r="I28" s="14"/>
      <c r="J28" s="14"/>
      <c r="K28" s="14"/>
    </row>
    <row r="29" spans="1:11" x14ac:dyDescent="0.25">
      <c r="A29" s="14"/>
      <c r="B29" s="14"/>
      <c r="C29" s="14"/>
      <c r="D29" s="14"/>
      <c r="E29" s="14"/>
      <c r="F29" s="14"/>
      <c r="G29" s="14"/>
      <c r="H29" s="14"/>
      <c r="I29" s="14"/>
      <c r="J29" s="14"/>
      <c r="K29" s="14"/>
    </row>
    <row r="30" spans="1:11" x14ac:dyDescent="0.25">
      <c r="A30" s="14"/>
      <c r="B30" s="14"/>
      <c r="C30" s="14"/>
      <c r="D30" s="14"/>
      <c r="E30" s="14"/>
      <c r="F30" s="14"/>
      <c r="G30" s="14"/>
      <c r="H30" s="14"/>
      <c r="I30" s="14"/>
      <c r="J30" s="14"/>
      <c r="K30" s="14"/>
    </row>
    <row r="31" spans="1:11" x14ac:dyDescent="0.25">
      <c r="C31" s="3"/>
    </row>
    <row r="32" spans="1:11" x14ac:dyDescent="0.25">
      <c r="C32" s="3"/>
    </row>
    <row r="33" spans="3:3" x14ac:dyDescent="0.25">
      <c r="C33" s="3"/>
    </row>
  </sheetData>
  <mergeCells count="8">
    <mergeCell ref="H5:I5"/>
    <mergeCell ref="J5:J6"/>
    <mergeCell ref="K5:K6"/>
    <mergeCell ref="C4:E4"/>
    <mergeCell ref="B5:B6"/>
    <mergeCell ref="C5:C6"/>
    <mergeCell ref="D5:D6"/>
    <mergeCell ref="E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25</v>
      </c>
      <c r="B5" t="e">
        <f>XLR_ERRNAME</f>
        <v>#NAME?</v>
      </c>
    </row>
    <row r="6" spans="1:19" x14ac:dyDescent="0.25">
      <c r="A6" t="s">
        <v>26</v>
      </c>
      <c r="B6">
        <v>7445</v>
      </c>
      <c r="C6" s="28" t="s">
        <v>27</v>
      </c>
      <c r="D6">
        <v>5245</v>
      </c>
      <c r="E6" s="28" t="s">
        <v>28</v>
      </c>
      <c r="F6" s="28" t="s">
        <v>29</v>
      </c>
      <c r="G6" s="28" t="s">
        <v>30</v>
      </c>
      <c r="H6" s="28" t="s">
        <v>31</v>
      </c>
      <c r="I6" s="28" t="s">
        <v>31</v>
      </c>
      <c r="J6" s="28" t="s">
        <v>28</v>
      </c>
      <c r="K6" s="28" t="s">
        <v>32</v>
      </c>
      <c r="L6" s="28" t="s">
        <v>33</v>
      </c>
      <c r="M6" s="28" t="s">
        <v>34</v>
      </c>
      <c r="N6" s="28" t="s">
        <v>31</v>
      </c>
      <c r="O6">
        <v>2959</v>
      </c>
      <c r="P6" s="28" t="s">
        <v>35</v>
      </c>
      <c r="Q6">
        <v>0</v>
      </c>
      <c r="R6" s="28" t="s">
        <v>31</v>
      </c>
      <c r="S6" s="28"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к прил 1.4</vt:lpstr>
      <vt:lpstr>График доставки к прил 1,4</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2015-01-14T12:06:29Z</cp:lastPrinted>
  <dcterms:created xsi:type="dcterms:W3CDTF">2013-12-19T08:11:42Z</dcterms:created>
  <dcterms:modified xsi:type="dcterms:W3CDTF">2015-01-29T07:20:22Z</dcterms:modified>
</cp:coreProperties>
</file>