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105" windowWidth="14805" windowHeight="8010"/>
  </bookViews>
  <sheets>
    <sheet name="Приложение 1 1" sheetId="2" r:id="rId1"/>
  </sheets>
  <calcPr calcId="124519"/>
</workbook>
</file>

<file path=xl/calcChain.xml><?xml version="1.0" encoding="utf-8"?>
<calcChain xmlns="http://schemas.openxmlformats.org/spreadsheetml/2006/main">
  <c r="O9" i="2"/>
  <c r="M8"/>
  <c r="M7"/>
  <c r="N9" l="1"/>
  <c r="O8"/>
  <c r="O7"/>
  <c r="O10" s="1"/>
</calcChain>
</file>

<file path=xl/sharedStrings.xml><?xml version="1.0" encoding="utf-8"?>
<sst xmlns="http://schemas.openxmlformats.org/spreadsheetml/2006/main" count="58" uniqueCount="49">
  <si>
    <t>СПЕЦИФИКАЦИЯ</t>
  </si>
  <si>
    <t>ЛОТ</t>
  </si>
  <si>
    <t>Группа главного энергетика (ГГЭ)</t>
  </si>
  <si>
    <t>№ п.п.</t>
  </si>
  <si>
    <t>Номенклатура</t>
  </si>
  <si>
    <t>Наименование товара</t>
  </si>
  <si>
    <t xml:space="preserve">Наименование товара поставщика1 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</si>
  <si>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</si>
  <si>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</si>
  <si>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</si>
  <si>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</si>
  <si>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</si>
  <si>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</si>
  <si>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</si>
  <si>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 кв.</t>
  </si>
  <si>
    <t>II кв.</t>
  </si>
  <si>
    <t>III кв.</t>
  </si>
  <si>
    <t>IV кв.</t>
  </si>
  <si>
    <t>Итого</t>
  </si>
  <si>
    <t>шт</t>
  </si>
  <si>
    <t>36306</t>
  </si>
  <si>
    <t>5170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</si>
  <si>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</si>
  <si>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</si>
  <si>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</si>
  <si>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</si>
  <si>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</si>
  <si>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Гарантийные обязательства</t>
  </si>
  <si>
    <t xml:space="preserve">Срок службы </t>
  </si>
  <si>
    <t>Инициатор закупки:</t>
  </si>
  <si>
    <t>Контактное лицо по тех. Вопросам</t>
  </si>
  <si>
    <t>Инвестиционная деятельность</t>
  </si>
  <si>
    <t>не менее 24 месяца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</si>
  <si>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 до адреса поставщика.</t>
  </si>
  <si>
    <t>0</t>
  </si>
  <si>
    <t>Поставка аккумуляторных батарей</t>
  </si>
  <si>
    <t>БАТАРЕЯ АККУМУЛЯТОРНАЯ ЁМКОСТЬЮ 1000 А*ч (в комплекте с перемычками)</t>
  </si>
  <si>
    <t>48</t>
  </si>
  <si>
    <t>СТЕЛЛАЖ АККУМУЛЯТОРНЫЙ изолированный</t>
  </si>
  <si>
    <t>2</t>
  </si>
  <si>
    <t>не менее 15 лет</t>
  </si>
  <si>
    <t>Терегулов Н.И., тел. 2215526</t>
  </si>
  <si>
    <t>г. Уфа ул. Борисоглебского, 41</t>
  </si>
  <si>
    <t>Предельная сумма лота составляет:  2 067 928,00 руб. с НДС.</t>
  </si>
  <si>
    <t xml:space="preserve">Размер стеллажа должен соответствовать для АБ на 48 вольт (двадцать четыре элемента) ёмкостью 1000 А*ч. </t>
  </si>
  <si>
    <t xml:space="preserve"> Батарея аккумуляторная герметизированная; номинальная ёмкость батареи 1000 А*ч при 10-ти часовом режиме разряда; номинальное напряжение 2 В; </t>
  </si>
  <si>
    <t>Дата поставки до __16.12.2015______</t>
  </si>
  <si>
    <t>Герметизированные необслуживаемые свинцово-кислотные аккумуляторы. Поставка должна быть комплектной и полностью соответствовать спецификации Приложения. Поставщик обязан представить декларации о соответствии  на оборудование, зарегистрированные в Федеральном агентстве связи.  Оборудование должно быть поставлено новым (не бывшим в использовании) в неповреждённой упаковке изготовителя, дата изготовления не позднее 6 месяцев с даты поставки, быть надлежащего качества, в соответствии с технической документацией. Производители аккумуляторных батарей: АКБ PowerSafe (изготовитель "EnerSys S.A.R.L" Франция), АКБ "Coslight Nechnology International Group Limited" (Китай), АКБ Hoppecke (Китай), АКБ Sonnenschein.</t>
  </si>
  <si>
    <t>Приложение 1.2 к Извещению о закупке</t>
  </si>
</sst>
</file>

<file path=xl/styles.xml><?xml version="1.0" encoding="utf-8"?>
<styleSheet xmlns="http://schemas.openxmlformats.org/spreadsheetml/2006/main">
  <numFmts count="1">
    <numFmt numFmtId="164" formatCode="#,##0.00_р_.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3" fillId="0" borderId="0"/>
    <xf numFmtId="0" fontId="15" fillId="0" borderId="0"/>
    <xf numFmtId="0" fontId="12" fillId="0" borderId="0"/>
  </cellStyleXfs>
  <cellXfs count="65">
    <xf numFmtId="0" fontId="0" fillId="0" borderId="0" xfId="0"/>
    <xf numFmtId="0" fontId="12" fillId="0" borderId="0" xfId="3"/>
    <xf numFmtId="0" fontId="12" fillId="0" borderId="1" xfId="3" applyBorder="1" applyAlignment="1">
      <alignment vertical="top" wrapText="1"/>
    </xf>
    <xf numFmtId="0" fontId="12" fillId="0" borderId="0" xfId="3" applyBorder="1" applyAlignment="1">
      <alignment vertical="top" wrapText="1"/>
    </xf>
    <xf numFmtId="0" fontId="12" fillId="0" borderId="0" xfId="3" applyAlignment="1">
      <alignment horizontal="left"/>
    </xf>
    <xf numFmtId="0" fontId="12" fillId="0" borderId="1" xfId="3" applyBorder="1" applyAlignment="1">
      <alignment vertical="top"/>
    </xf>
    <xf numFmtId="164" fontId="12" fillId="0" borderId="1" xfId="3" applyNumberFormat="1" applyBorder="1" applyAlignment="1">
      <alignment horizontal="right" vertical="top" wrapText="1"/>
    </xf>
    <xf numFmtId="0" fontId="12" fillId="0" borderId="1" xfId="3" applyBorder="1" applyAlignment="1">
      <alignment horizontal="center" vertical="top"/>
    </xf>
    <xf numFmtId="0" fontId="16" fillId="0" borderId="2" xfId="3" applyFont="1" applyBorder="1" applyAlignment="1">
      <alignment horizontal="center" vertical="top" wrapText="1"/>
    </xf>
    <xf numFmtId="0" fontId="12" fillId="0" borderId="0" xfId="3" applyFont="1"/>
    <xf numFmtId="0" fontId="12" fillId="0" borderId="0" xfId="3" applyFont="1" applyAlignment="1">
      <alignment horizontal="left"/>
    </xf>
    <xf numFmtId="0" fontId="12" fillId="0" borderId="0" xfId="3" applyFont="1" applyAlignment="1">
      <alignment vertical="center" wrapText="1"/>
    </xf>
    <xf numFmtId="0" fontId="12" fillId="0" borderId="1" xfId="3" applyFont="1" applyBorder="1" applyAlignment="1">
      <alignment horizontal="center"/>
    </xf>
    <xf numFmtId="0" fontId="12" fillId="0" borderId="0" xfId="3" applyBorder="1"/>
    <xf numFmtId="0" fontId="12" fillId="0" borderId="3" xfId="3" applyBorder="1"/>
    <xf numFmtId="0" fontId="12" fillId="0" borderId="4" xfId="3" applyBorder="1" applyAlignment="1">
      <alignment vertical="top" wrapText="1"/>
    </xf>
    <xf numFmtId="0" fontId="12" fillId="0" borderId="4" xfId="3" applyBorder="1"/>
    <xf numFmtId="0" fontId="12" fillId="0" borderId="0" xfId="3" applyAlignment="1">
      <alignment horizontal="right"/>
    </xf>
    <xf numFmtId="164" fontId="12" fillId="0" borderId="4" xfId="3" applyNumberFormat="1" applyBorder="1"/>
    <xf numFmtId="0" fontId="14" fillId="0" borderId="0" xfId="3" applyFont="1"/>
    <xf numFmtId="0" fontId="14" fillId="0" borderId="0" xfId="3" applyFont="1" applyAlignment="1">
      <alignment horizontal="left"/>
    </xf>
    <xf numFmtId="49" fontId="12" fillId="0" borderId="1" xfId="3" applyNumberFormat="1" applyBorder="1" applyAlignment="1">
      <alignment horizontal="left" vertical="top"/>
    </xf>
    <xf numFmtId="0" fontId="12" fillId="0" borderId="0" xfId="3" applyBorder="1" applyAlignment="1">
      <alignment horizontal="center"/>
    </xf>
    <xf numFmtId="0" fontId="12" fillId="0" borderId="0" xfId="3" applyBorder="1" applyAlignment="1">
      <alignment horizontal="left"/>
    </xf>
    <xf numFmtId="164" fontId="18" fillId="0" borderId="1" xfId="3" applyNumberFormat="1" applyFont="1" applyBorder="1" applyAlignment="1">
      <alignment horizontal="right"/>
    </xf>
    <xf numFmtId="0" fontId="0" fillId="0" borderId="1" xfId="0" applyBorder="1" applyAlignment="1">
      <alignment vertical="top" wrapText="1"/>
    </xf>
    <xf numFmtId="49" fontId="9" fillId="0" borderId="1" xfId="3" applyNumberFormat="1" applyFont="1" applyBorder="1" applyAlignment="1">
      <alignment horizontal="left" vertical="top"/>
    </xf>
    <xf numFmtId="4" fontId="12" fillId="0" borderId="5" xfId="3" applyNumberFormat="1" applyBorder="1" applyAlignment="1">
      <alignment horizontal="right"/>
    </xf>
    <xf numFmtId="0" fontId="8" fillId="0" borderId="1" xfId="3" applyFont="1" applyFill="1" applyBorder="1" applyAlignment="1">
      <alignment vertical="top" wrapText="1"/>
    </xf>
    <xf numFmtId="0" fontId="7" fillId="0" borderId="0" xfId="3" applyFont="1"/>
    <xf numFmtId="0" fontId="6" fillId="0" borderId="1" xfId="3" applyFont="1" applyBorder="1" applyAlignment="1">
      <alignment vertical="top" wrapText="1"/>
    </xf>
    <xf numFmtId="49" fontId="6" fillId="0" borderId="1" xfId="3" applyNumberFormat="1" applyFont="1" applyBorder="1" applyAlignment="1">
      <alignment horizontal="left" vertical="top"/>
    </xf>
    <xf numFmtId="0" fontId="6" fillId="0" borderId="1" xfId="3" applyFont="1" applyFill="1" applyBorder="1" applyAlignment="1">
      <alignment vertical="top" wrapText="1"/>
    </xf>
    <xf numFmtId="0" fontId="5" fillId="0" borderId="1" xfId="3" applyFont="1" applyBorder="1" applyAlignment="1">
      <alignment vertical="top" wrapText="1"/>
    </xf>
    <xf numFmtId="49" fontId="4" fillId="0" borderId="1" xfId="3" applyNumberFormat="1" applyFont="1" applyBorder="1" applyAlignment="1">
      <alignment horizontal="left" vertical="top"/>
    </xf>
    <xf numFmtId="0" fontId="6" fillId="0" borderId="6" xfId="3" applyFont="1" applyBorder="1" applyAlignment="1">
      <alignment horizontal="left"/>
    </xf>
    <xf numFmtId="0" fontId="12" fillId="0" borderId="7" xfId="3" applyBorder="1" applyAlignment="1">
      <alignment horizontal="left"/>
    </xf>
    <xf numFmtId="0" fontId="12" fillId="0" borderId="8" xfId="3" applyBorder="1" applyAlignment="1">
      <alignment horizontal="left"/>
    </xf>
    <xf numFmtId="0" fontId="14" fillId="0" borderId="0" xfId="3" applyFont="1" applyAlignment="1">
      <alignment horizontal="center"/>
    </xf>
    <xf numFmtId="0" fontId="12" fillId="0" borderId="1" xfId="3" applyFont="1" applyBorder="1" applyAlignment="1">
      <alignment horizontal="center" vertical="center" wrapText="1"/>
    </xf>
    <xf numFmtId="0" fontId="12" fillId="0" borderId="1" xfId="3" applyFont="1" applyBorder="1" applyAlignment="1">
      <alignment horizontal="center"/>
    </xf>
    <xf numFmtId="0" fontId="12" fillId="0" borderId="5" xfId="3" applyFont="1" applyBorder="1" applyAlignment="1">
      <alignment horizontal="center" vertical="center" wrapText="1"/>
    </xf>
    <xf numFmtId="0" fontId="12" fillId="0" borderId="2" xfId="3" applyFont="1" applyBorder="1" applyAlignment="1">
      <alignment horizontal="center" vertical="center" wrapText="1"/>
    </xf>
    <xf numFmtId="0" fontId="12" fillId="0" borderId="1" xfId="3" applyBorder="1" applyAlignment="1">
      <alignment horizontal="center" vertical="top"/>
    </xf>
    <xf numFmtId="0" fontId="12" fillId="0" borderId="6" xfId="3" applyBorder="1" applyAlignment="1">
      <alignment horizontal="center"/>
    </xf>
    <xf numFmtId="0" fontId="12" fillId="0" borderId="7" xfId="3" applyBorder="1" applyAlignment="1">
      <alignment horizontal="center"/>
    </xf>
    <xf numFmtId="0" fontId="12" fillId="0" borderId="8" xfId="3" applyBorder="1" applyAlignment="1">
      <alignment horizontal="center"/>
    </xf>
    <xf numFmtId="0" fontId="12" fillId="0" borderId="1" xfId="3" applyFont="1" applyBorder="1" applyAlignment="1">
      <alignment horizontal="center" vertical="top" wrapText="1"/>
    </xf>
    <xf numFmtId="0" fontId="12" fillId="0" borderId="0" xfId="3" applyAlignment="1">
      <alignment horizontal="right"/>
    </xf>
    <xf numFmtId="0" fontId="3" fillId="0" borderId="6" xfId="3" applyFont="1" applyBorder="1" applyAlignment="1">
      <alignment horizontal="left"/>
    </xf>
    <xf numFmtId="0" fontId="10" fillId="0" borderId="6" xfId="3" applyFont="1" applyBorder="1" applyAlignment="1">
      <alignment horizontal="left" vertical="top" wrapText="1"/>
    </xf>
    <xf numFmtId="0" fontId="12" fillId="0" borderId="7" xfId="3" applyBorder="1" applyAlignment="1">
      <alignment horizontal="left" vertical="top" wrapText="1"/>
    </xf>
    <xf numFmtId="0" fontId="12" fillId="0" borderId="8" xfId="3" applyBorder="1" applyAlignment="1">
      <alignment horizontal="left" vertical="top" wrapText="1"/>
    </xf>
    <xf numFmtId="0" fontId="11" fillId="0" borderId="6" xfId="3" applyFont="1" applyBorder="1" applyAlignment="1">
      <alignment horizontal="left"/>
    </xf>
    <xf numFmtId="0" fontId="6" fillId="0" borderId="1" xfId="3" applyFont="1" applyBorder="1" applyAlignment="1">
      <alignment horizontal="left"/>
    </xf>
    <xf numFmtId="0" fontId="12" fillId="0" borderId="1" xfId="3" applyBorder="1" applyAlignment="1">
      <alignment horizontal="left"/>
    </xf>
    <xf numFmtId="0" fontId="12" fillId="0" borderId="1" xfId="3" applyBorder="1" applyAlignment="1">
      <alignment horizontal="center"/>
    </xf>
    <xf numFmtId="0" fontId="12" fillId="0" borderId="3" xfId="3" applyFont="1" applyBorder="1" applyAlignment="1">
      <alignment horizontal="center" vertical="top" wrapText="1"/>
    </xf>
    <xf numFmtId="0" fontId="12" fillId="0" borderId="9" xfId="3" applyFont="1" applyBorder="1" applyAlignment="1">
      <alignment horizontal="center" vertical="top" wrapText="1"/>
    </xf>
    <xf numFmtId="0" fontId="17" fillId="0" borderId="5" xfId="3" applyFont="1" applyBorder="1" applyAlignment="1">
      <alignment horizontal="center" vertical="top" wrapText="1"/>
    </xf>
    <xf numFmtId="0" fontId="12" fillId="0" borderId="2" xfId="3" applyFont="1" applyBorder="1" applyAlignment="1">
      <alignment horizontal="center" vertical="top" wrapText="1"/>
    </xf>
    <xf numFmtId="0" fontId="2" fillId="0" borderId="1" xfId="3" applyFont="1" applyBorder="1" applyAlignment="1">
      <alignment horizontal="left" vertical="top" wrapText="1"/>
    </xf>
    <xf numFmtId="0" fontId="11" fillId="0" borderId="1" xfId="3" applyFont="1" applyBorder="1" applyAlignment="1">
      <alignment horizontal="left" vertical="top" wrapText="1"/>
    </xf>
    <xf numFmtId="0" fontId="1" fillId="0" borderId="0" xfId="3" applyFont="1" applyAlignment="1">
      <alignment horizontal="right"/>
    </xf>
    <xf numFmtId="0" fontId="0" fillId="0" borderId="0" xfId="0" applyAlignment="1">
      <alignment horizontal="right"/>
    </xf>
  </cellXfs>
  <cellStyles count="4">
    <cellStyle name="Обычный" xfId="0" builtinId="0"/>
    <cellStyle name="Обычный 2" xfId="2"/>
    <cellStyle name="Обычный 3" xfId="1"/>
    <cellStyle name="Обычный 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22"/>
  <sheetViews>
    <sheetView tabSelected="1" zoomScale="85" zoomScaleNormal="85" workbookViewId="0">
      <selection activeCell="B11" sqref="B11:P11"/>
    </sheetView>
  </sheetViews>
  <sheetFormatPr defaultRowHeight="15"/>
  <cols>
    <col min="1" max="1" width="1.5703125" customWidth="1"/>
    <col min="2" max="2" width="5.42578125" customWidth="1"/>
    <col min="3" max="3" width="6.7109375" customWidth="1"/>
    <col min="4" max="4" width="24.7109375" customWidth="1"/>
    <col min="5" max="5" width="8.5703125" customWidth="1"/>
    <col min="6" max="6" width="40.7109375" customWidth="1"/>
    <col min="7" max="12" width="5.7109375" customWidth="1"/>
    <col min="13" max="13" width="10.7109375" customWidth="1"/>
    <col min="14" max="15" width="12.7109375" customWidth="1"/>
    <col min="16" max="16" width="35.85546875" customWidth="1"/>
  </cols>
  <sheetData>
    <row r="1" spans="1:3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63" t="s">
        <v>48</v>
      </c>
      <c r="O1" s="48"/>
      <c r="P1" s="64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>
      <c r="A2" s="1"/>
      <c r="B2" s="38" t="s">
        <v>0</v>
      </c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>
      <c r="A3" s="1"/>
      <c r="B3" s="1" t="s">
        <v>1</v>
      </c>
      <c r="C3" s="29" t="s">
        <v>35</v>
      </c>
      <c r="D3" s="20"/>
      <c r="E3" s="20"/>
      <c r="F3" s="19" t="s">
        <v>2</v>
      </c>
      <c r="G3" s="1"/>
      <c r="H3" s="19"/>
      <c r="I3" s="1"/>
      <c r="J3" s="1"/>
      <c r="K3" s="1"/>
      <c r="L3" s="1"/>
      <c r="M3" s="1"/>
      <c r="N3" s="1" t="s">
        <v>31</v>
      </c>
      <c r="O3" s="1"/>
      <c r="P3" s="17"/>
      <c r="Q3" s="4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1">
      <c r="A4" s="9"/>
      <c r="B4" s="39" t="s">
        <v>3</v>
      </c>
      <c r="C4" s="41" t="s">
        <v>4</v>
      </c>
      <c r="D4" s="39" t="s">
        <v>5</v>
      </c>
      <c r="E4" s="41" t="s">
        <v>6</v>
      </c>
      <c r="F4" s="39" t="s">
        <v>7</v>
      </c>
      <c r="G4" s="39" t="s">
        <v>8</v>
      </c>
      <c r="H4" s="40" t="s">
        <v>9</v>
      </c>
      <c r="I4" s="40"/>
      <c r="J4" s="40"/>
      <c r="K4" s="40"/>
      <c r="L4" s="40"/>
      <c r="M4" s="59" t="s">
        <v>10</v>
      </c>
      <c r="N4" s="57" t="s">
        <v>11</v>
      </c>
      <c r="O4" s="47" t="s">
        <v>12</v>
      </c>
      <c r="P4" s="39" t="s">
        <v>13</v>
      </c>
      <c r="Q4" s="10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</row>
    <row r="5" spans="1:31" ht="30">
      <c r="A5" s="11"/>
      <c r="B5" s="39"/>
      <c r="C5" s="42"/>
      <c r="D5" s="39"/>
      <c r="E5" s="42"/>
      <c r="F5" s="39"/>
      <c r="G5" s="39"/>
      <c r="H5" s="8" t="s">
        <v>14</v>
      </c>
      <c r="I5" s="8" t="s">
        <v>15</v>
      </c>
      <c r="J5" s="8" t="s">
        <v>16</v>
      </c>
      <c r="K5" s="8" t="s">
        <v>17</v>
      </c>
      <c r="L5" s="8" t="s">
        <v>18</v>
      </c>
      <c r="M5" s="60"/>
      <c r="N5" s="58"/>
      <c r="O5" s="47"/>
      <c r="P5" s="39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</row>
    <row r="6" spans="1:31">
      <c r="A6" s="9"/>
      <c r="B6" s="12">
        <v>1</v>
      </c>
      <c r="C6" s="12">
        <v>2</v>
      </c>
      <c r="D6" s="12">
        <v>3</v>
      </c>
      <c r="E6" s="12">
        <v>4</v>
      </c>
      <c r="F6" s="12">
        <v>5</v>
      </c>
      <c r="G6" s="12">
        <v>6</v>
      </c>
      <c r="H6" s="12">
        <v>7</v>
      </c>
      <c r="I6" s="12">
        <v>8</v>
      </c>
      <c r="J6" s="12">
        <v>9</v>
      </c>
      <c r="K6" s="12">
        <v>10</v>
      </c>
      <c r="L6" s="12">
        <v>11</v>
      </c>
      <c r="M6" s="12">
        <v>12</v>
      </c>
      <c r="N6" s="12">
        <v>13</v>
      </c>
      <c r="O6" s="12">
        <v>14</v>
      </c>
      <c r="P6" s="12">
        <v>15</v>
      </c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31" ht="89.25" customHeight="1">
      <c r="A7" s="1"/>
      <c r="B7" s="7">
        <v>1</v>
      </c>
      <c r="C7" s="7" t="s">
        <v>20</v>
      </c>
      <c r="D7" s="30" t="s">
        <v>36</v>
      </c>
      <c r="E7" s="2"/>
      <c r="F7" s="25" t="s">
        <v>45</v>
      </c>
      <c r="G7" s="5" t="s">
        <v>19</v>
      </c>
      <c r="H7" s="26" t="s">
        <v>34</v>
      </c>
      <c r="I7" s="31" t="s">
        <v>34</v>
      </c>
      <c r="J7" s="26" t="s">
        <v>34</v>
      </c>
      <c r="K7" s="31" t="s">
        <v>37</v>
      </c>
      <c r="L7" s="31" t="s">
        <v>37</v>
      </c>
      <c r="M7" s="6">
        <f>N7/L7</f>
        <v>34691.525416666664</v>
      </c>
      <c r="N7" s="6">
        <v>1665193.22</v>
      </c>
      <c r="O7" s="6">
        <f>N7*1.18</f>
        <v>1964927.9995999997</v>
      </c>
      <c r="P7" s="32" t="s">
        <v>42</v>
      </c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ht="49.5" customHeight="1">
      <c r="A8" s="1"/>
      <c r="B8" s="7">
        <v>4</v>
      </c>
      <c r="C8" s="7" t="s">
        <v>21</v>
      </c>
      <c r="D8" s="30" t="s">
        <v>38</v>
      </c>
      <c r="E8" s="2"/>
      <c r="F8" s="33" t="s">
        <v>44</v>
      </c>
      <c r="G8" s="5" t="s">
        <v>19</v>
      </c>
      <c r="H8" s="21">
        <v>0</v>
      </c>
      <c r="I8" s="31" t="s">
        <v>34</v>
      </c>
      <c r="J8" s="26" t="s">
        <v>34</v>
      </c>
      <c r="K8" s="34" t="s">
        <v>39</v>
      </c>
      <c r="L8" s="31" t="s">
        <v>39</v>
      </c>
      <c r="M8" s="6">
        <f>N8/L8</f>
        <v>43644.07</v>
      </c>
      <c r="N8" s="6">
        <v>87288.14</v>
      </c>
      <c r="O8" s="6">
        <f>N8*1.18</f>
        <v>103000.0052</v>
      </c>
      <c r="P8" s="28" t="s">
        <v>42</v>
      </c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>
      <c r="A9" s="1"/>
      <c r="B9" s="14"/>
      <c r="C9" s="16"/>
      <c r="D9" s="15"/>
      <c r="E9" s="15"/>
      <c r="F9" s="15"/>
      <c r="G9" s="16"/>
      <c r="H9" s="16"/>
      <c r="I9" s="16"/>
      <c r="J9" s="16"/>
      <c r="K9" s="16"/>
      <c r="L9" s="16"/>
      <c r="M9" s="18"/>
      <c r="N9" s="24">
        <f>SUM(N7:N8)</f>
        <v>1752481.3599999999</v>
      </c>
      <c r="O9" s="24">
        <f>SUM(O7:O8)</f>
        <v>2067928.0047999998</v>
      </c>
      <c r="P9" s="3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>
      <c r="A10" s="1"/>
      <c r="B10" s="13"/>
      <c r="C10" s="13"/>
      <c r="D10" s="3"/>
      <c r="E10" s="3"/>
      <c r="F10" s="3"/>
      <c r="G10" s="13"/>
      <c r="H10" s="13"/>
      <c r="I10" s="13"/>
      <c r="J10" s="13"/>
      <c r="K10" s="13"/>
      <c r="L10" s="13"/>
      <c r="M10" s="13"/>
      <c r="N10" s="13" t="s">
        <v>22</v>
      </c>
      <c r="O10" s="27">
        <f>O9-N9</f>
        <v>315446.64479999989</v>
      </c>
      <c r="P10" s="3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>
      <c r="A11" s="1"/>
      <c r="B11" s="54" t="s">
        <v>43</v>
      </c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>
      <c r="A12" s="1"/>
      <c r="B12" s="55" t="s">
        <v>23</v>
      </c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>
      <c r="A13" s="1"/>
      <c r="B13" s="56" t="s">
        <v>24</v>
      </c>
      <c r="C13" s="56"/>
      <c r="D13" s="56"/>
      <c r="E13" s="49" t="s">
        <v>46</v>
      </c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ht="30" customHeight="1">
      <c r="A14" s="1"/>
      <c r="B14" s="43" t="s">
        <v>25</v>
      </c>
      <c r="C14" s="43"/>
      <c r="D14" s="43"/>
      <c r="E14" s="50" t="s">
        <v>33</v>
      </c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2"/>
      <c r="Q14" s="3"/>
      <c r="R14" s="3"/>
      <c r="S14" s="3"/>
      <c r="T14" s="3"/>
      <c r="U14" s="3"/>
      <c r="V14" s="3"/>
      <c r="W14" s="1"/>
      <c r="X14" s="1"/>
      <c r="Y14" s="1"/>
      <c r="Z14" s="1"/>
      <c r="AA14" s="1"/>
      <c r="AB14" s="1"/>
      <c r="AC14" s="1"/>
      <c r="AD14" s="1"/>
      <c r="AE14" s="1"/>
    </row>
    <row r="15" spans="1:31" ht="90" customHeight="1">
      <c r="A15" s="1"/>
      <c r="B15" s="43" t="s">
        <v>26</v>
      </c>
      <c r="C15" s="43"/>
      <c r="D15" s="43"/>
      <c r="E15" s="61" t="s">
        <v>47</v>
      </c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>
      <c r="A16" s="1"/>
      <c r="B16" s="44" t="s">
        <v>27</v>
      </c>
      <c r="C16" s="45"/>
      <c r="D16" s="46"/>
      <c r="E16" s="53" t="s">
        <v>32</v>
      </c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7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>
      <c r="A17" s="1"/>
      <c r="B17" s="44" t="s">
        <v>28</v>
      </c>
      <c r="C17" s="45"/>
      <c r="D17" s="46"/>
      <c r="E17" s="35" t="s">
        <v>40</v>
      </c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7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>
      <c r="A18" s="1"/>
      <c r="B18" s="56" t="s">
        <v>29</v>
      </c>
      <c r="C18" s="56"/>
      <c r="D18" s="56"/>
      <c r="E18" s="35" t="s">
        <v>41</v>
      </c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7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>
      <c r="A19" s="1"/>
      <c r="B19" s="56" t="s">
        <v>30</v>
      </c>
      <c r="C19" s="56"/>
      <c r="D19" s="56"/>
      <c r="E19" s="35" t="s">
        <v>41</v>
      </c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7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>
      <c r="A20" s="1"/>
      <c r="B20" s="22"/>
      <c r="C20" s="22"/>
      <c r="D20" s="22"/>
      <c r="E20" s="22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1:3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1:3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</sheetData>
  <mergeCells count="29">
    <mergeCell ref="N1:P1"/>
    <mergeCell ref="E19:P19"/>
    <mergeCell ref="E4:E5"/>
    <mergeCell ref="E13:P13"/>
    <mergeCell ref="E14:P14"/>
    <mergeCell ref="E16:P16"/>
    <mergeCell ref="B11:P11"/>
    <mergeCell ref="B19:D19"/>
    <mergeCell ref="N4:N5"/>
    <mergeCell ref="M4:M5"/>
    <mergeCell ref="B15:D15"/>
    <mergeCell ref="E15:P15"/>
    <mergeCell ref="B13:D13"/>
    <mergeCell ref="B12:P12"/>
    <mergeCell ref="B17:D17"/>
    <mergeCell ref="B18:D18"/>
    <mergeCell ref="E18:P18"/>
    <mergeCell ref="B2:P2"/>
    <mergeCell ref="G4:G5"/>
    <mergeCell ref="H4:L4"/>
    <mergeCell ref="C4:C5"/>
    <mergeCell ref="B14:D14"/>
    <mergeCell ref="B16:D16"/>
    <mergeCell ref="E17:P17"/>
    <mergeCell ref="B4:B5"/>
    <mergeCell ref="D4:D5"/>
    <mergeCell ref="O4:O5"/>
    <mergeCell ref="P4:P5"/>
    <mergeCell ref="F4:F5"/>
  </mergeCells>
  <pageMargins left="0.39370078740157483" right="0" top="0.59055118110236227" bottom="0.39370078740157483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2015-11-13T09:35:29Z</dcterms:modified>
</cp:coreProperties>
</file>