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N11" i="1"/>
  <c r="N10"/>
  <c r="N9"/>
  <c r="N8"/>
  <c r="N7"/>
  <c r="O10" l="1"/>
  <c r="O9"/>
  <c r="O8"/>
  <c r="O7"/>
  <c r="O11" l="1"/>
</calcChain>
</file>

<file path=xl/sharedStrings.xml><?xml version="1.0" encoding="utf-8"?>
<sst xmlns="http://schemas.openxmlformats.org/spreadsheetml/2006/main" count="62" uniqueCount="55">
  <si>
    <t>СПЕЦИФИКАЦИЯ</t>
  </si>
  <si>
    <t>ЛОТ №</t>
  </si>
  <si>
    <t>Поставка Батарей  аккумуляторных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</si>
  <si>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</si>
  <si>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</si>
  <si>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</si>
  <si>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</si>
  <si>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</si>
  <si>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</si>
  <si>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</si>
  <si>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</si>
  <si>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</si>
  <si>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</si>
  <si>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</si>
  <si>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</si>
  <si>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</si>
  <si>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</si>
  <si>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</si>
  <si>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</si>
  <si>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36306</t>
  </si>
  <si>
    <t>36308</t>
  </si>
  <si>
    <t>36310</t>
  </si>
  <si>
    <t>5170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</si>
  <si>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</si>
  <si>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</si>
  <si>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</si>
  <si>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</si>
  <si>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</si>
  <si>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</si>
  <si>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</si>
  <si>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</si>
  <si>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</si>
  <si>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</si>
  <si>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не менее 10 лет</t>
  </si>
  <si>
    <t>Дата поставки: 2 кв. до 30 мая 2016г, 3 кв. до 30 июля 2016г.</t>
  </si>
  <si>
    <t>Кощеев С.А., тел. (347)-221-54-18 , эл.почта: Koshcheev@bashtel.ru</t>
  </si>
  <si>
    <t>г. Уфа, ул. Каспийская, д.14, Мухаметшина З.Р. 89018173671, кол-во 1.</t>
  </si>
  <si>
    <t xml:space="preserve">г. Белорецк, ул.Ленина, д.41, Кузнецов Д.Н. 89051808865, кол-во: 8; г. Белебей, ул. Ленина 7, Афанасьев С.С. 89018173679, кол-во 4; г. Стерлитамак, ул. Коммунистическая, д.30, Секварова С.В. 89656487022, кол-во: 28; г. Мелеуз, ул. Воровского, д.2, Киреева В.Р. 89371692391, кол-во: 8; </t>
  </si>
  <si>
    <t>г. Бирск, ул. Бурновская, д.10, Выдрин Ю.А. 89173483781, кол-во: 12; г. Нефтекамск, ул. Социалистичесая 85, Грастов Е.В. 89173443185, кол-во 4; г. Сибай, ул. Индустриальное шоссе, д.2, Устьянцева Л.А. 89279417186, кол-во: 12; г. Туймазы, ул. Гафурова, д.60, Николачев А.П. 89018173670, кол-во: 4;</t>
  </si>
  <si>
    <t>не менее 24 месяца</t>
  </si>
  <si>
    <t>Инвестиционная деятельность</t>
  </si>
  <si>
    <t>с. Месягутово, ул. Коммунистичесская, д.24; Фазылов В.С. 89063756161, кол-во: 8; Нефтекамск Грастов Е.В. 89173443185, кол-во 4; г. Уфа, ул. Каспийская, д.14, Мухаметшина З.Р. 89018173671, кол-во 13.</t>
  </si>
  <si>
    <t>Предельная стоимость лота составляет 1 893 520,93  руб. (с НДС)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</si>
  <si>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</t>
    </r>
    <r>
      <rPr>
        <b/>
        <sz val="14"/>
        <color theme="1"/>
        <rFont val="Calibri"/>
        <family val="2"/>
        <charset val="204"/>
        <scheme val="minor"/>
      </rPr>
      <t>Производители аккумуляторных батарей:  АКБ "Coslight Nechnology International Group Limited" (Китай), АКБ Hoppecke (Китай), АКБ "Exide" Marathon (Германия).</t>
    </r>
  </si>
  <si>
    <t>СТЕЛЛАЖ АККУМУЛЯТОРНЫЙ ПОД АКБ ЁМКОСТЬЮ 100 А*Ч</t>
  </si>
  <si>
    <t xml:space="preserve">Стеллаж для АКБ на 48 вольт (одна группа) ёмкостью 100 А*ч </t>
  </si>
  <si>
    <t>Производитель</t>
  </si>
  <si>
    <t>Coslight , Hoppecke,     Exide Marathon</t>
  </si>
  <si>
    <r>
      <t>БАТАРЕЯ АККУМУЛЯТОРОВ ЁМКОСТЬЮ 100 (</t>
    </r>
    <r>
      <rPr>
        <sz val="11"/>
        <color theme="1"/>
        <rFont val="Calibri"/>
        <family val="2"/>
        <charset val="204"/>
      </rPr>
      <t>±</t>
    </r>
    <r>
      <rPr>
        <sz val="11"/>
        <color theme="1"/>
        <rFont val="Calibri"/>
        <family val="2"/>
        <charset val="204"/>
        <scheme val="minor"/>
      </rPr>
      <t>5) А*Ч (в комплекте с перемычками)</t>
    </r>
  </si>
  <si>
    <t>БАТАРЕЯ АККУМУЛЯТОРОВ ЁМКОСТЬЮ 40 (±5) А*Ч (в комплекте с перемычками)</t>
  </si>
  <si>
    <t>Аккумуляторная батарея на 12 вольт, ёмкостью 100 (±5) А*ч, являются необслуживаемыми, серии AGM</t>
  </si>
  <si>
    <t>Аккумуляторная батарея на 12 вольт, ёмкостью 40 (±5) А*ч, являются необслуживаемыми, серии AGM</t>
  </si>
  <si>
    <t>БАТАРЕЯ АККУМУЛЯТОРОВ ЁМКОСТЬЮ 65 (±5) А*Ч (в комплекте с перемычками)</t>
  </si>
  <si>
    <t>Аккумуляторная батарея на 12 вольт, ёмкостью 60 (±5) А*ч, являются необслуживаемыми, серии AGM</t>
  </si>
  <si>
    <t>Приложение №1.1к Документации о закупке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</si>
</sst>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6" fillId="0" borderId="0"/>
    <xf numFmtId="0" fontId="13" fillId="0" borderId="0"/>
  </cellStyleXfs>
  <cellXfs count="72">
    <xf numFmtId="0" fontId="0" fillId="0" borderId="0" xfId="0"/>
    <xf numFmtId="0" fontId="14" fillId="0" borderId="0" xfId="1"/>
    <xf numFmtId="0" fontId="14" fillId="0" borderId="1" xfId="1" applyBorder="1" applyAlignment="1">
      <alignment horizontal="center"/>
    </xf>
    <xf numFmtId="0" fontId="14" fillId="0" borderId="0" xfId="1" applyBorder="1" applyAlignment="1">
      <alignment vertical="top" wrapText="1"/>
    </xf>
    <xf numFmtId="0" fontId="14" fillId="0" borderId="1" xfId="1" applyBorder="1" applyAlignment="1">
      <alignment horizontal="center" vertical="center" wrapText="1"/>
    </xf>
    <xf numFmtId="0" fontId="14" fillId="0" borderId="0" xfId="1" applyAlignment="1">
      <alignment vertical="center" wrapText="1"/>
    </xf>
    <xf numFmtId="0" fontId="14" fillId="0" borderId="0" xfId="1" applyAlignment="1">
      <alignment horizontal="left"/>
    </xf>
    <xf numFmtId="0" fontId="14" fillId="0" borderId="1" xfId="1" applyBorder="1" applyAlignment="1">
      <alignment vertical="top"/>
    </xf>
    <xf numFmtId="0" fontId="15" fillId="0" borderId="0" xfId="1" applyFont="1" applyAlignment="1">
      <alignment horizontal="left"/>
    </xf>
    <xf numFmtId="0" fontId="14" fillId="0" borderId="1" xfId="1" applyBorder="1" applyAlignment="1">
      <alignment horizontal="center" vertical="top"/>
    </xf>
    <xf numFmtId="0" fontId="14" fillId="0" borderId="2" xfId="1" applyBorder="1" applyAlignment="1">
      <alignment vertical="top" wrapText="1"/>
    </xf>
    <xf numFmtId="0" fontId="14" fillId="0" borderId="2" xfId="1" applyBorder="1"/>
    <xf numFmtId="0" fontId="15" fillId="0" borderId="0" xfId="1" applyFont="1"/>
    <xf numFmtId="0" fontId="14" fillId="0" borderId="4" xfId="1" applyBorder="1"/>
    <xf numFmtId="0" fontId="14" fillId="0" borderId="4" xfId="1" applyBorder="1" applyAlignment="1">
      <alignment vertical="top" wrapText="1"/>
    </xf>
    <xf numFmtId="0" fontId="14" fillId="0" borderId="0" xfId="1" applyBorder="1"/>
    <xf numFmtId="0" fontId="14" fillId="0" borderId="0" xfId="1" applyBorder="1" applyAlignment="1">
      <alignment horizontal="center"/>
    </xf>
    <xf numFmtId="0" fontId="14" fillId="0" borderId="0" xfId="1" applyBorder="1" applyAlignment="1">
      <alignment horizontal="left"/>
    </xf>
    <xf numFmtId="0" fontId="14" fillId="0" borderId="0" xfId="1" applyFill="1" applyBorder="1" applyAlignment="1">
      <alignment horizontal="center"/>
    </xf>
    <xf numFmtId="0" fontId="14" fillId="0" borderId="0" xfId="1" applyFill="1" applyAlignment="1"/>
    <xf numFmtId="4" fontId="14" fillId="0" borderId="1" xfId="1" applyNumberFormat="1" applyBorder="1" applyAlignment="1">
      <alignment horizontal="right" vertical="top"/>
    </xf>
    <xf numFmtId="4" fontId="14" fillId="0" borderId="3" xfId="1" applyNumberFormat="1" applyBorder="1" applyAlignment="1">
      <alignment horizontal="right" vertical="top"/>
    </xf>
    <xf numFmtId="4" fontId="14" fillId="0" borderId="1" xfId="1" applyNumberFormat="1" applyBorder="1"/>
    <xf numFmtId="0" fontId="11" fillId="0" borderId="1" xfId="1" applyFont="1" applyBorder="1" applyAlignment="1">
      <alignment vertical="top" wrapText="1"/>
    </xf>
    <xf numFmtId="0" fontId="10" fillId="0" borderId="1" xfId="1" applyFont="1" applyBorder="1" applyAlignment="1">
      <alignment vertical="top" wrapText="1"/>
    </xf>
    <xf numFmtId="1" fontId="14" fillId="0" borderId="1" xfId="1" applyNumberFormat="1" applyBorder="1" applyAlignment="1">
      <alignment horizontal="left" vertical="top"/>
    </xf>
    <xf numFmtId="1" fontId="7" fillId="0" borderId="1" xfId="1" applyNumberFormat="1" applyFont="1" applyBorder="1" applyAlignment="1">
      <alignment horizontal="left" vertical="top"/>
    </xf>
    <xf numFmtId="1" fontId="8" fillId="0" borderId="1" xfId="1" applyNumberFormat="1" applyFont="1" applyBorder="1" applyAlignment="1">
      <alignment horizontal="left" vertical="top"/>
    </xf>
    <xf numFmtId="4" fontId="14" fillId="0" borderId="1" xfId="1" applyNumberFormat="1" applyBorder="1" applyAlignment="1">
      <alignment horizontal="right" vertical="top" wrapText="1"/>
    </xf>
    <xf numFmtId="4" fontId="14" fillId="0" borderId="2" xfId="1" applyNumberFormat="1" applyBorder="1"/>
    <xf numFmtId="4" fontId="14" fillId="0" borderId="4" xfId="1" applyNumberFormat="1" applyBorder="1"/>
    <xf numFmtId="0" fontId="6" fillId="0" borderId="0" xfId="1" applyFont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20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2" fillId="0" borderId="0" xfId="1" applyFont="1" applyAlignment="1">
      <alignment horizontal="right"/>
    </xf>
    <xf numFmtId="0" fontId="14" fillId="0" borderId="1" xfId="1" applyBorder="1" applyAlignment="1">
      <alignment horizontal="center"/>
    </xf>
    <xf numFmtId="0" fontId="17" fillId="0" borderId="1" xfId="1" applyFont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4" fillId="0" borderId="9" xfId="1" applyBorder="1" applyAlignment="1">
      <alignment horizontal="left"/>
    </xf>
    <xf numFmtId="0" fontId="14" fillId="0" borderId="4" xfId="1" applyBorder="1" applyAlignment="1">
      <alignment horizontal="left"/>
    </xf>
    <xf numFmtId="0" fontId="14" fillId="0" borderId="11" xfId="1" applyBorder="1" applyAlignment="1">
      <alignment horizontal="left"/>
    </xf>
    <xf numFmtId="0" fontId="14" fillId="0" borderId="5" xfId="1" applyBorder="1" applyAlignment="1">
      <alignment horizontal="center"/>
    </xf>
    <xf numFmtId="0" fontId="14" fillId="0" borderId="6" xfId="1" applyBorder="1" applyAlignment="1">
      <alignment horizontal="center"/>
    </xf>
    <xf numFmtId="0" fontId="14" fillId="0" borderId="7" xfId="1" applyBorder="1" applyAlignment="1">
      <alignment horizontal="center"/>
    </xf>
    <xf numFmtId="0" fontId="14" fillId="0" borderId="1" xfId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top" wrapText="1"/>
    </xf>
    <xf numFmtId="0" fontId="14" fillId="0" borderId="9" xfId="1" applyFont="1" applyBorder="1" applyAlignment="1">
      <alignment horizontal="center" vertical="top" wrapText="1"/>
    </xf>
    <xf numFmtId="0" fontId="18" fillId="0" borderId="3" xfId="1" applyFont="1" applyBorder="1" applyAlignment="1">
      <alignment horizontal="center" vertical="top" wrapText="1"/>
    </xf>
    <xf numFmtId="0" fontId="14" fillId="0" borderId="10" xfId="1" applyFont="1" applyBorder="1" applyAlignment="1">
      <alignment horizontal="center" vertical="top" wrapText="1"/>
    </xf>
    <xf numFmtId="0" fontId="12" fillId="0" borderId="5" xfId="1" applyFont="1" applyBorder="1" applyAlignment="1">
      <alignment horizontal="left"/>
    </xf>
    <xf numFmtId="0" fontId="14" fillId="0" borderId="6" xfId="1" applyBorder="1" applyAlignment="1">
      <alignment horizontal="left"/>
    </xf>
    <xf numFmtId="0" fontId="14" fillId="0" borderId="7" xfId="1" applyBorder="1" applyAlignment="1">
      <alignment horizontal="left"/>
    </xf>
    <xf numFmtId="0" fontId="14" fillId="0" borderId="5" xfId="1" applyBorder="1" applyAlignment="1">
      <alignment horizontal="left" vertical="top" wrapText="1"/>
    </xf>
    <xf numFmtId="0" fontId="14" fillId="0" borderId="6" xfId="1" applyBorder="1" applyAlignment="1">
      <alignment horizontal="left" vertical="top" wrapText="1"/>
    </xf>
    <xf numFmtId="0" fontId="14" fillId="0" borderId="7" xfId="1" applyBorder="1" applyAlignment="1">
      <alignment horizontal="left" vertical="top" wrapText="1"/>
    </xf>
    <xf numFmtId="0" fontId="9" fillId="0" borderId="5" xfId="1" applyFont="1" applyBorder="1" applyAlignment="1">
      <alignment horizontal="left"/>
    </xf>
    <xf numFmtId="0" fontId="13" fillId="0" borderId="5" xfId="1" applyFont="1" applyBorder="1" applyAlignment="1">
      <alignment horizontal="left"/>
    </xf>
    <xf numFmtId="0" fontId="13" fillId="0" borderId="1" xfId="1" applyFont="1" applyBorder="1" applyAlignment="1">
      <alignment horizontal="center" vertical="center"/>
    </xf>
    <xf numFmtId="0" fontId="14" fillId="0" borderId="1" xfId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left" vertical="top" wrapText="1"/>
    </xf>
    <xf numFmtId="0" fontId="14" fillId="0" borderId="3" xfId="1" applyBorder="1" applyAlignment="1">
      <alignment horizontal="center" vertical="center" wrapText="1"/>
    </xf>
    <xf numFmtId="0" fontId="14" fillId="0" borderId="10" xfId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left"/>
    </xf>
    <xf numFmtId="0" fontId="13" fillId="0" borderId="6" xfId="3" applyFill="1" applyBorder="1" applyAlignment="1">
      <alignment horizontal="left"/>
    </xf>
    <xf numFmtId="0" fontId="5" fillId="0" borderId="5" xfId="1" applyFont="1" applyBorder="1" applyAlignment="1">
      <alignment horizontal="left"/>
    </xf>
    <xf numFmtId="4" fontId="14" fillId="0" borderId="0" xfId="1" applyNumberFormat="1"/>
    <xf numFmtId="0" fontId="1" fillId="0" borderId="0" xfId="1" applyFont="1" applyFill="1"/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tabSelected="1" zoomScale="80" zoomScaleNormal="80" workbookViewId="0">
      <selection activeCell="P8" sqref="P8"/>
    </sheetView>
  </sheetViews>
  <sheetFormatPr defaultRowHeight="15"/>
  <cols>
    <col min="1" max="1" width="0.85546875" customWidth="1"/>
    <col min="2" max="2" width="3.7109375" customWidth="1"/>
    <col min="3" max="3" width="6.7109375" customWidth="1"/>
    <col min="4" max="4" width="28.28515625" customWidth="1"/>
    <col min="5" max="5" width="17.5703125" customWidth="1"/>
    <col min="6" max="6" width="40.7109375" customWidth="1"/>
    <col min="7" max="12" width="5.85546875" customWidth="1"/>
    <col min="13" max="13" width="12.7109375" customWidth="1"/>
    <col min="14" max="15" width="15.7109375" customWidth="1"/>
    <col min="16" max="16" width="40.85546875" customWidth="1"/>
    <col min="21" max="21" width="29.7109375" customWidth="1"/>
    <col min="22" max="22" width="31.4257812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6" t="s">
        <v>54</v>
      </c>
      <c r="Q1" s="1"/>
      <c r="R1" s="1"/>
      <c r="S1" s="1"/>
      <c r="T1" s="1"/>
      <c r="U1" s="1"/>
      <c r="V1" s="1"/>
    </row>
    <row r="2" spans="1:22">
      <c r="A2" s="1"/>
      <c r="B2" s="39" t="s">
        <v>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1"/>
      <c r="R2" s="1"/>
      <c r="S2" s="1"/>
      <c r="T2" s="1"/>
      <c r="U2" s="1"/>
      <c r="V2" s="1"/>
    </row>
    <row r="3" spans="1:22">
      <c r="A3" s="1"/>
      <c r="B3" s="1" t="s">
        <v>1</v>
      </c>
      <c r="C3" s="1">
        <v>12113</v>
      </c>
      <c r="D3" s="8" t="s">
        <v>2</v>
      </c>
      <c r="E3" s="8"/>
      <c r="F3" s="12"/>
      <c r="G3" s="1"/>
      <c r="H3" s="1"/>
      <c r="I3" s="1"/>
      <c r="J3" s="1"/>
      <c r="K3" s="1"/>
      <c r="L3" s="1"/>
      <c r="M3" s="1"/>
      <c r="N3" s="1"/>
      <c r="O3" s="1"/>
      <c r="P3" s="31" t="s">
        <v>40</v>
      </c>
      <c r="Q3" s="6"/>
      <c r="R3" s="1"/>
      <c r="S3" s="1"/>
      <c r="T3" s="1"/>
      <c r="U3" s="1"/>
      <c r="V3" s="1"/>
    </row>
    <row r="4" spans="1:22" ht="51" customHeight="1">
      <c r="A4" s="1"/>
      <c r="B4" s="46" t="s">
        <v>3</v>
      </c>
      <c r="C4" s="63" t="s">
        <v>4</v>
      </c>
      <c r="D4" s="46" t="s">
        <v>5</v>
      </c>
      <c r="E4" s="65" t="s">
        <v>46</v>
      </c>
      <c r="F4" s="46" t="s">
        <v>6</v>
      </c>
      <c r="G4" s="46" t="s">
        <v>7</v>
      </c>
      <c r="H4" s="37" t="s">
        <v>8</v>
      </c>
      <c r="I4" s="37"/>
      <c r="J4" s="37"/>
      <c r="K4" s="37"/>
      <c r="L4" s="37"/>
      <c r="M4" s="49" t="s">
        <v>9</v>
      </c>
      <c r="N4" s="47" t="s">
        <v>10</v>
      </c>
      <c r="O4" s="38" t="s">
        <v>11</v>
      </c>
      <c r="P4" s="46" t="s">
        <v>12</v>
      </c>
      <c r="Q4" s="6"/>
      <c r="R4" s="1"/>
      <c r="S4" s="1"/>
      <c r="T4" s="1"/>
      <c r="U4" s="1"/>
      <c r="V4" s="1"/>
    </row>
    <row r="5" spans="1:22" ht="51" customHeight="1">
      <c r="A5" s="5"/>
      <c r="B5" s="46"/>
      <c r="C5" s="64"/>
      <c r="D5" s="46"/>
      <c r="E5" s="66"/>
      <c r="F5" s="46"/>
      <c r="G5" s="46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50"/>
      <c r="N5" s="48"/>
      <c r="O5" s="38"/>
      <c r="P5" s="46"/>
      <c r="Q5" s="5"/>
      <c r="R5" s="5"/>
      <c r="S5" s="5"/>
      <c r="T5" s="5"/>
      <c r="U5" s="5"/>
      <c r="V5" s="5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92.25" customHeight="1">
      <c r="A7" s="1"/>
      <c r="B7" s="9">
        <v>1</v>
      </c>
      <c r="C7" s="9" t="s">
        <v>19</v>
      </c>
      <c r="D7" s="35" t="s">
        <v>48</v>
      </c>
      <c r="E7" s="34" t="s">
        <v>47</v>
      </c>
      <c r="F7" s="35" t="s">
        <v>50</v>
      </c>
      <c r="G7" s="7" t="s">
        <v>18</v>
      </c>
      <c r="H7" s="25">
        <v>0</v>
      </c>
      <c r="I7" s="25">
        <v>17</v>
      </c>
      <c r="J7" s="25">
        <v>8</v>
      </c>
      <c r="K7" s="25">
        <v>0</v>
      </c>
      <c r="L7" s="26">
        <v>25</v>
      </c>
      <c r="M7" s="28">
        <v>21731.63</v>
      </c>
      <c r="N7" s="28">
        <f>M7*L7</f>
        <v>543290.75</v>
      </c>
      <c r="O7" s="20">
        <f t="shared" ref="O7:O10" si="0">N7*1.18</f>
        <v>641083.08499999996</v>
      </c>
      <c r="P7" s="32" t="s">
        <v>41</v>
      </c>
      <c r="Q7" s="1"/>
      <c r="R7" s="1"/>
      <c r="S7" s="1"/>
      <c r="T7" s="1"/>
      <c r="U7" s="1"/>
      <c r="V7" s="1"/>
    </row>
    <row r="8" spans="1:22" ht="120">
      <c r="A8" s="1"/>
      <c r="B8" s="9">
        <v>2</v>
      </c>
      <c r="C8" s="9" t="s">
        <v>20</v>
      </c>
      <c r="D8" s="35" t="s">
        <v>49</v>
      </c>
      <c r="E8" s="34" t="s">
        <v>47</v>
      </c>
      <c r="F8" s="35" t="s">
        <v>51</v>
      </c>
      <c r="G8" s="7" t="s">
        <v>18</v>
      </c>
      <c r="H8" s="27">
        <v>0</v>
      </c>
      <c r="I8" s="27">
        <v>44</v>
      </c>
      <c r="J8" s="25">
        <v>4</v>
      </c>
      <c r="K8" s="25">
        <v>0</v>
      </c>
      <c r="L8" s="25">
        <v>48</v>
      </c>
      <c r="M8" s="28">
        <v>11660.75</v>
      </c>
      <c r="N8" s="28">
        <f t="shared" ref="N8:N10" si="1">M8*L8</f>
        <v>559716</v>
      </c>
      <c r="O8" s="20">
        <f t="shared" si="0"/>
        <v>660464.88</v>
      </c>
      <c r="P8" s="24" t="s">
        <v>37</v>
      </c>
      <c r="Q8" s="1"/>
      <c r="R8" s="1"/>
      <c r="S8" s="1"/>
      <c r="T8" s="1"/>
      <c r="U8" s="1"/>
      <c r="V8" s="1"/>
    </row>
    <row r="9" spans="1:22" ht="120">
      <c r="A9" s="1"/>
      <c r="B9" s="9">
        <v>3</v>
      </c>
      <c r="C9" s="9" t="s">
        <v>21</v>
      </c>
      <c r="D9" s="35" t="s">
        <v>52</v>
      </c>
      <c r="E9" s="34" t="s">
        <v>47</v>
      </c>
      <c r="F9" s="35" t="s">
        <v>53</v>
      </c>
      <c r="G9" s="7" t="s">
        <v>18</v>
      </c>
      <c r="H9" s="25">
        <v>0</v>
      </c>
      <c r="I9" s="27">
        <v>16</v>
      </c>
      <c r="J9" s="27">
        <v>16</v>
      </c>
      <c r="K9" s="25">
        <v>0</v>
      </c>
      <c r="L9" s="25">
        <v>32</v>
      </c>
      <c r="M9" s="28">
        <v>15271</v>
      </c>
      <c r="N9" s="28">
        <f t="shared" si="1"/>
        <v>488672</v>
      </c>
      <c r="O9" s="20">
        <f t="shared" si="0"/>
        <v>576632.96</v>
      </c>
      <c r="P9" s="24" t="s">
        <v>38</v>
      </c>
      <c r="Q9" s="1"/>
      <c r="R9" s="1"/>
      <c r="S9" s="1"/>
      <c r="T9" s="1"/>
      <c r="U9" s="1"/>
      <c r="V9" s="1"/>
    </row>
    <row r="10" spans="1:22" ht="45">
      <c r="A10" s="1"/>
      <c r="B10" s="9">
        <v>4</v>
      </c>
      <c r="C10" s="9" t="s">
        <v>22</v>
      </c>
      <c r="D10" s="33" t="s">
        <v>44</v>
      </c>
      <c r="E10" s="34" t="s">
        <v>47</v>
      </c>
      <c r="F10" s="33" t="s">
        <v>45</v>
      </c>
      <c r="G10" s="7" t="s">
        <v>18</v>
      </c>
      <c r="H10" s="25">
        <v>0</v>
      </c>
      <c r="I10" s="25"/>
      <c r="J10" s="27">
        <v>1</v>
      </c>
      <c r="K10" s="25">
        <v>0</v>
      </c>
      <c r="L10" s="25">
        <v>1</v>
      </c>
      <c r="M10" s="28">
        <v>13000</v>
      </c>
      <c r="N10" s="28">
        <f t="shared" si="1"/>
        <v>13000</v>
      </c>
      <c r="O10" s="20">
        <f t="shared" si="0"/>
        <v>15340</v>
      </c>
      <c r="P10" s="23" t="s">
        <v>36</v>
      </c>
      <c r="Q10" s="1"/>
      <c r="R10" s="1"/>
      <c r="S10" s="1"/>
      <c r="T10" s="1"/>
      <c r="U10" s="70"/>
      <c r="V10" s="1"/>
    </row>
    <row r="11" spans="1:22">
      <c r="A11" s="1"/>
      <c r="B11" s="15"/>
      <c r="C11" s="15"/>
      <c r="D11" s="10"/>
      <c r="E11" s="10"/>
      <c r="F11" s="10"/>
      <c r="G11" s="11"/>
      <c r="H11" s="11"/>
      <c r="I11" s="11"/>
      <c r="J11" s="11"/>
      <c r="K11" s="11"/>
      <c r="L11" s="11"/>
      <c r="M11" s="29"/>
      <c r="N11" s="22">
        <f>SUM(N7:N10)</f>
        <v>1604678.75</v>
      </c>
      <c r="O11" s="21">
        <f>SUM(O7:O10)</f>
        <v>1893520.9249999998</v>
      </c>
      <c r="P11" s="3"/>
      <c r="Q11" s="1"/>
      <c r="V11" s="71"/>
    </row>
    <row r="12" spans="1:22">
      <c r="A12" s="1"/>
      <c r="B12" s="13"/>
      <c r="C12" s="13"/>
      <c r="D12" s="14"/>
      <c r="E12" s="14"/>
      <c r="F12" s="14"/>
      <c r="G12" s="13"/>
      <c r="H12" s="13"/>
      <c r="I12" s="13"/>
      <c r="J12" s="13"/>
      <c r="K12" s="13"/>
      <c r="L12" s="13"/>
      <c r="M12" s="30"/>
      <c r="N12" s="30" t="s">
        <v>23</v>
      </c>
      <c r="O12" s="22">
        <v>247773.31</v>
      </c>
      <c r="P12" s="3"/>
      <c r="Q12" s="1"/>
    </row>
    <row r="13" spans="1:22">
      <c r="A13" s="1"/>
      <c r="B13" s="69" t="s">
        <v>42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3"/>
      <c r="Q13" s="1"/>
    </row>
    <row r="14" spans="1:22">
      <c r="A14" s="1"/>
      <c r="B14" s="40" t="s">
        <v>24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  <c r="Q14" s="1"/>
    </row>
    <row r="15" spans="1:22">
      <c r="A15" s="1"/>
      <c r="B15" s="37" t="s">
        <v>25</v>
      </c>
      <c r="C15" s="37"/>
      <c r="D15" s="37"/>
      <c r="E15" s="67" t="s">
        <v>34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1"/>
    </row>
    <row r="16" spans="1:22" ht="30.75" customHeight="1">
      <c r="A16" s="1"/>
      <c r="B16" s="37" t="s">
        <v>26</v>
      </c>
      <c r="C16" s="37"/>
      <c r="D16" s="37"/>
      <c r="E16" s="54" t="s">
        <v>27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6"/>
      <c r="Q16" s="3"/>
    </row>
    <row r="17" spans="1:17" ht="107.25" customHeight="1">
      <c r="A17" s="1"/>
      <c r="B17" s="59" t="s">
        <v>28</v>
      </c>
      <c r="C17" s="60"/>
      <c r="D17" s="60"/>
      <c r="E17" s="61" t="s">
        <v>43</v>
      </c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1"/>
    </row>
    <row r="18" spans="1:17">
      <c r="A18" s="1"/>
      <c r="B18" s="43" t="s">
        <v>29</v>
      </c>
      <c r="C18" s="44"/>
      <c r="D18" s="45"/>
      <c r="E18" s="57" t="s">
        <v>39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3"/>
      <c r="Q18" s="1"/>
    </row>
    <row r="19" spans="1:17">
      <c r="A19" s="1"/>
      <c r="B19" s="43" t="s">
        <v>30</v>
      </c>
      <c r="C19" s="44"/>
      <c r="D19" s="45"/>
      <c r="E19" s="58" t="s">
        <v>33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1"/>
    </row>
    <row r="20" spans="1:17">
      <c r="A20" s="1"/>
      <c r="B20" s="37" t="s">
        <v>31</v>
      </c>
      <c r="C20" s="37"/>
      <c r="D20" s="37"/>
      <c r="E20" s="51" t="s">
        <v>35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3"/>
      <c r="Q20" s="1"/>
    </row>
    <row r="21" spans="1:17">
      <c r="A21" s="1"/>
      <c r="B21" s="37" t="s">
        <v>32</v>
      </c>
      <c r="C21" s="37"/>
      <c r="D21" s="37"/>
      <c r="E21" s="51" t="s">
        <v>35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3"/>
      <c r="Q21" s="1"/>
    </row>
    <row r="22" spans="1:17">
      <c r="A22" s="1"/>
      <c r="B22" s="16"/>
      <c r="C22" s="16"/>
      <c r="D22" s="16"/>
      <c r="E22" s="16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"/>
    </row>
    <row r="23" spans="1:17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"/>
      <c r="L23" s="1"/>
      <c r="M23" s="1"/>
      <c r="N23" s="1"/>
      <c r="O23" s="1"/>
      <c r="P23" s="1"/>
      <c r="Q23" s="1"/>
    </row>
  </sheetData>
  <mergeCells count="28">
    <mergeCell ref="C4:C5"/>
    <mergeCell ref="E4:E5"/>
    <mergeCell ref="E15:P15"/>
    <mergeCell ref="D4:D5"/>
    <mergeCell ref="P4:P5"/>
    <mergeCell ref="B13:P13"/>
    <mergeCell ref="E18:P18"/>
    <mergeCell ref="E19:P19"/>
    <mergeCell ref="E20:P20"/>
    <mergeCell ref="B17:D17"/>
    <mergeCell ref="E17:P17"/>
    <mergeCell ref="B20:D20"/>
    <mergeCell ref="B21:D21"/>
    <mergeCell ref="O4:O5"/>
    <mergeCell ref="B2:P2"/>
    <mergeCell ref="B16:D16"/>
    <mergeCell ref="B15:D15"/>
    <mergeCell ref="B14:P14"/>
    <mergeCell ref="B19:D19"/>
    <mergeCell ref="B4:B5"/>
    <mergeCell ref="B18:D18"/>
    <mergeCell ref="F4:F5"/>
    <mergeCell ref="G4:G5"/>
    <mergeCell ref="H4:L4"/>
    <mergeCell ref="N4:N5"/>
    <mergeCell ref="M4:M5"/>
    <mergeCell ref="E21:P21"/>
    <mergeCell ref="E16:P16"/>
  </mergeCells>
  <pageMargins left="0" right="0" top="0" bottom="0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2016-02-26T12:26:09Z</dcterms:modified>
</cp:coreProperties>
</file>