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4 г\Столбики, люки ПП на 2015 г\"/>
    </mc:Choice>
  </mc:AlternateContent>
  <bookViews>
    <workbookView xWindow="240" yWindow="30" windowWidth="19980" windowHeight="10110"/>
  </bookViews>
  <sheets>
    <sheet name="Спецификация к прил № 1,3" sheetId="1" r:id="rId1"/>
    <sheet name="График  доставки к прил 1.3" sheetId="3" r:id="rId2"/>
    <sheet name="XLR_NoRangeSheet" sheetId="2" state="veryHidden" r:id="rId3"/>
  </sheets>
  <definedNames>
    <definedName name="Query1">'Спецификация к прил № 1,3'!$A$7:$AC$8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'Спецификация к прил № 1,3'!$A$13:$O$13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J7" i="3" l="1"/>
  <c r="L7" i="1" l="1"/>
  <c r="M7" i="1" s="1"/>
  <c r="L8" i="1" l="1"/>
  <c r="M8" i="1" s="1"/>
  <c r="M9" i="1" s="1"/>
  <c r="B7" i="1"/>
  <c r="B5" i="2"/>
</calcChain>
</file>

<file path=xl/sharedStrings.xml><?xml version="1.0" encoding="utf-8"?>
<sst xmlns="http://schemas.openxmlformats.org/spreadsheetml/2006/main" count="86" uniqueCount="74">
  <si>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</si>
  <si>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</si>
  <si>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</si>
  <si>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</si>
  <si>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</si>
  <si>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</si>
  <si>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</si>
  <si>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</si>
  <si>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</si>
  <si>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</si>
  <si>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Eд.изм</t>
  </si>
  <si>
    <t>Наименование товара</t>
  </si>
  <si>
    <t>II кв.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</si>
  <si>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</si>
  <si>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</si>
  <si>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</si>
  <si>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</si>
  <si>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</si>
  <si>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</si>
  <si>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Гарантийные обязательства</t>
  </si>
  <si>
    <t xml:space="preserve">Срок службы </t>
  </si>
  <si>
    <t>Номенклатура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</si>
  <si>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</si>
  <si>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</si>
  <si>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</si>
  <si>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</si>
  <si>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Республика Башкортостан</t>
  </si>
  <si>
    <t>Поставка  столбика опозновательного</t>
  </si>
  <si>
    <t>, тел. , эл.почта:</t>
  </si>
  <si>
    <t/>
  </si>
  <si>
    <t>31.12.2015</t>
  </si>
  <si>
    <t>Красных Алена Витальевна</t>
  </si>
  <si>
    <t>3472)21-55-73</t>
  </si>
  <si>
    <t>Отдел организации эксплуатации транспортных сетей (ООЭТС)</t>
  </si>
  <si>
    <t>Приложение 1.3</t>
  </si>
  <si>
    <t>37804</t>
  </si>
  <si>
    <t>СТОЛБИК ОПОЗНАВАТЕЛЬНЫЙ ДЛЯ ПОДЗ.ЛИНИЙ СВЯЗИ</t>
  </si>
  <si>
    <t>шт</t>
  </si>
  <si>
    <t>Столбики замерные для обозначения трасс кабельных линий передачи Размеры столбика  (ВхШхГ) 1200х120х100 мм
 Материал - полимерно-композитная смесь с содержанием полимеров не менее 25%
Цвет изделия — светло-серый
Верхняя часть изделий должна быть окрашена  в красный цвет (60 мм по высоте).
 На лицевой стороне ЗС (слева)- вертикальная надпись Башинформсвязь размером 30 см   (цвет чёрный).
 На обратной стороне ЗС – взаимно перпендикулярные стрелки с буквами М с правой стороны (цвет красный).
Партия из 100 шт столбиков должна быть упакована и уложена на деревянный поддон, а также снабжена трафаретом для ремонтного восстановления надписей
Предприятие-производитель должно  иметь опыт серийного производства указанных изделий согласно зарегистрированных в установленном порядке ТУ не менее 12 месяцев. ТУ -2293-001-80177787-2010.Наличие сертификатов соответствия обязательно  .
Гарантийный срок — не менее 5 лет.</t>
  </si>
  <si>
    <t xml:space="preserve">  кол-во: 40; ; Иксанова Ф.С. 89053527779;  кол-во: 115; г. Белорецк, ул.Ленина, д.41; Кузнецов Д.Н. 89051808865;  кол-во: 682; г.Бирск, ул. Бурновская, д.10; Выдрин Ю.А. 89173483781;  кол-во: 52; с. Месягутово, ул. Коммунистическая, д.24; Фазылов В.С. 899063756161;  кол-во: 19; г. Стерлитамак, ул. Коммунистическая, д.30; Секварова С.В. 89656487022;  кол-во: 208; г. Туймазы, ул. Гафурова, д.60; Николаичев А.П. 89018173670;  кол-во: 18; г. Уфа, ул. Каспийская, д.14; Мухаметшина З.Р. 89018173671</t>
  </si>
  <si>
    <t>ЛОТ 7453</t>
  </si>
  <si>
    <t>Силов К.В., тел. (347)221-54-09, эл.почта: k.silov@bashtel.ru</t>
  </si>
  <si>
    <t>Мухамадеев Алексей Викторович muhamadeevav@bashtel.ru: +7 (347)221-55-87</t>
  </si>
  <si>
    <t>Транспортировка товара осуществляется автомобильным транспортом, за счет Поставщика.</t>
  </si>
  <si>
    <t xml:space="preserve">наличие сертификатов ,  паспорта качества </t>
  </si>
  <si>
    <t>не менее 60 месяцев</t>
  </si>
  <si>
    <t xml:space="preserve">График поставки к приложению № 1.3 </t>
  </si>
  <si>
    <t xml:space="preserve">Наименования материала </t>
  </si>
  <si>
    <t>ед. изм</t>
  </si>
  <si>
    <t xml:space="preserve">2 кв </t>
  </si>
  <si>
    <t xml:space="preserve">3 кв </t>
  </si>
  <si>
    <t>Филиал</t>
  </si>
  <si>
    <t>Адрес и контактное лицо</t>
  </si>
  <si>
    <t>Апрель</t>
  </si>
  <si>
    <t>Май</t>
  </si>
  <si>
    <t>Июнь</t>
  </si>
  <si>
    <t>Июль</t>
  </si>
  <si>
    <t>Август</t>
  </si>
  <si>
    <t>Сентябрь</t>
  </si>
  <si>
    <t xml:space="preserve">шт </t>
  </si>
  <si>
    <t>Центр технической эксплуатации</t>
  </si>
  <si>
    <t>г. Уфа, ул. Каспийская, д.14; Мухаметшина З.Р. 89018173671</t>
  </si>
  <si>
    <t>Туймазинский МУЭС</t>
  </si>
  <si>
    <t>г. Туймазы, ул. Гафурова, д.60; Николаичев А.П. 89018173670</t>
  </si>
  <si>
    <t>Башинформсвязь ОАО</t>
  </si>
  <si>
    <t>Белорецкий МУЭС</t>
  </si>
  <si>
    <t>г.Белорецк ул. Ленина д.41
Кузнецов Дмитрий Николаевич                                                          т .раб 8(34792) 5-12-35.                                    сот 8-9051808865</t>
  </si>
  <si>
    <t>Бирский МУЭС</t>
  </si>
  <si>
    <t>г.Бирск, ул. Бурновская, д.10; Выдрин Ю.А. 89173483781</t>
  </si>
  <si>
    <t>Месягутовский МУЭС</t>
  </si>
  <si>
    <t xml:space="preserve">с.Месягутово  ул.Коммунистическая  д24
Крылосов Виктор Сергеевич. сот.89196068131
Фазылов Вадим Салимович  сот.  8-906-375-6161-гл.инженер
</t>
  </si>
  <si>
    <t>Стерлитамакский МУЭС</t>
  </si>
  <si>
    <t>г.Стерлитамак ул. Коммунистическая ,д.30
Секварова Светлана Владимировна                                                сот 8-9656487022
Зам. директора Белоусов Михаил Петрович 89173435915</t>
  </si>
  <si>
    <t>2 квартал - до 10 мая 2015 г., 3 квартал - до 10 июля 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</si>
</sst>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164" fontId="0" fillId="0" borderId="4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" fontId="0" fillId="0" borderId="5" xfId="0" applyNumberFormat="1" applyBorder="1" applyAlignment="1">
      <alignment horizontal="right"/>
    </xf>
    <xf numFmtId="0" fontId="0" fillId="0" borderId="5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1" xfId="0" applyNumberFormat="1" applyBorder="1" applyAlignment="1">
      <alignment horizontal="left" vertical="top"/>
    </xf>
    <xf numFmtId="0" fontId="2" fillId="2" borderId="0" xfId="0" applyFont="1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49" fontId="1" fillId="2" borderId="16" xfId="1" applyNumberFormat="1" applyFill="1" applyBorder="1" applyAlignment="1">
      <alignment horizontal="center" vertical="center"/>
    </xf>
    <xf numFmtId="49" fontId="5" fillId="2" borderId="17" xfId="1" applyNumberFormat="1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1" fillId="2" borderId="1" xfId="1" applyNumberFormat="1" applyFill="1" applyBorder="1" applyAlignment="1">
      <alignment horizontal="center" vertical="center"/>
    </xf>
    <xf numFmtId="49" fontId="5" fillId="2" borderId="20" xfId="1" applyNumberFormat="1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2" fillId="2" borderId="10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C23"/>
  <sheetViews>
    <sheetView tabSelected="1" topLeftCell="A6" zoomScaleNormal="100" workbookViewId="0">
      <selection activeCell="A10" sqref="A10:XFD10"/>
    </sheetView>
  </sheetViews>
  <sheetFormatPr defaultRowHeight="15" x14ac:dyDescent="0.25"/>
  <cols>
    <col min="1" max="1" width="0.85546875" customWidth="1"/>
    <col min="2" max="2" width="5.42578125" customWidth="1"/>
    <col min="3" max="3" width="8.42578125" style="9" customWidth="1"/>
    <col min="4" max="4" width="26.42578125" customWidth="1"/>
    <col min="5" max="5" width="26.42578125" style="9" customWidth="1"/>
    <col min="6" max="6" width="40.7109375" customWidth="1"/>
    <col min="11" max="11" width="19.5703125" style="29" customWidth="1"/>
    <col min="12" max="12" width="16" style="29" customWidth="1"/>
    <col min="13" max="13" width="18.28515625" style="8" customWidth="1"/>
    <col min="14" max="14" width="24.28515625" customWidth="1"/>
    <col min="15" max="15" width="3.28515625" customWidth="1"/>
    <col min="25" max="28" width="9.140625" style="9"/>
  </cols>
  <sheetData>
    <row r="1" spans="1:29" x14ac:dyDescent="0.25">
      <c r="N1" s="29" t="s">
        <v>34</v>
      </c>
    </row>
    <row r="2" spans="1:29" x14ac:dyDescent="0.25">
      <c r="B2" s="60" t="s">
        <v>9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</row>
    <row r="3" spans="1:29" x14ac:dyDescent="0.25">
      <c r="B3" t="s">
        <v>40</v>
      </c>
      <c r="C3" s="9" t="s">
        <v>27</v>
      </c>
      <c r="D3" s="20"/>
      <c r="E3" s="20"/>
      <c r="F3" s="19" t="s">
        <v>33</v>
      </c>
      <c r="N3" s="18"/>
      <c r="O3" s="3"/>
    </row>
    <row r="4" spans="1:29" s="10" customFormat="1" x14ac:dyDescent="0.25">
      <c r="B4" s="61" t="s">
        <v>0</v>
      </c>
      <c r="C4" s="64" t="s">
        <v>21</v>
      </c>
      <c r="D4" s="61" t="s">
        <v>11</v>
      </c>
      <c r="E4" s="64" t="s">
        <v>22</v>
      </c>
      <c r="F4" s="61" t="s">
        <v>1</v>
      </c>
      <c r="G4" s="61" t="s">
        <v>10</v>
      </c>
      <c r="H4" s="63"/>
      <c r="I4" s="63"/>
      <c r="J4" s="63"/>
      <c r="K4" s="69" t="s">
        <v>15</v>
      </c>
      <c r="L4" s="67" t="s">
        <v>16</v>
      </c>
      <c r="M4" s="62" t="s">
        <v>18</v>
      </c>
      <c r="N4" s="61" t="s">
        <v>2</v>
      </c>
      <c r="O4" s="11"/>
    </row>
    <row r="5" spans="1:29" s="12" customFormat="1" ht="64.5" customHeight="1" x14ac:dyDescent="0.25">
      <c r="B5" s="61"/>
      <c r="C5" s="65"/>
      <c r="D5" s="61"/>
      <c r="E5" s="65"/>
      <c r="F5" s="61"/>
      <c r="G5" s="61"/>
      <c r="H5" s="7" t="s">
        <v>12</v>
      </c>
      <c r="I5" s="7" t="s">
        <v>13</v>
      </c>
      <c r="J5" s="7" t="s">
        <v>14</v>
      </c>
      <c r="K5" s="70"/>
      <c r="L5" s="68"/>
      <c r="M5" s="62"/>
      <c r="N5" s="61"/>
    </row>
    <row r="6" spans="1:29" s="10" customFormat="1" x14ac:dyDescent="0.25">
      <c r="B6" s="13">
        <v>1</v>
      </c>
      <c r="C6" s="22">
        <v>2</v>
      </c>
      <c r="D6" s="13">
        <v>3</v>
      </c>
      <c r="E6" s="23">
        <v>4</v>
      </c>
      <c r="F6" s="13">
        <v>5</v>
      </c>
      <c r="G6" s="13">
        <v>6</v>
      </c>
      <c r="H6" s="13">
        <v>8</v>
      </c>
      <c r="I6" s="13">
        <v>9</v>
      </c>
      <c r="J6" s="13">
        <v>11</v>
      </c>
      <c r="K6" s="26">
        <v>12</v>
      </c>
      <c r="L6" s="26">
        <v>13</v>
      </c>
      <c r="M6" s="13">
        <v>14</v>
      </c>
      <c r="N6" s="13">
        <v>15</v>
      </c>
    </row>
    <row r="7" spans="1:29" ht="409.5" x14ac:dyDescent="0.25">
      <c r="A7" s="9"/>
      <c r="B7" s="6">
        <f>ROW()-6</f>
        <v>1</v>
      </c>
      <c r="C7" s="6" t="s">
        <v>35</v>
      </c>
      <c r="D7" s="1" t="s">
        <v>36</v>
      </c>
      <c r="E7" s="1"/>
      <c r="F7" s="1" t="s">
        <v>38</v>
      </c>
      <c r="G7" s="4" t="s">
        <v>37</v>
      </c>
      <c r="H7" s="36">
        <v>872</v>
      </c>
      <c r="I7" s="21">
        <v>262</v>
      </c>
      <c r="J7" s="21">
        <v>1134</v>
      </c>
      <c r="K7" s="30">
        <v>392.16</v>
      </c>
      <c r="L7" s="30">
        <f>J7*K7</f>
        <v>444709.44</v>
      </c>
      <c r="M7" s="5">
        <f>L7*1.18</f>
        <v>524757.13919999998</v>
      </c>
      <c r="N7" s="1" t="s">
        <v>39</v>
      </c>
      <c r="O7" s="9"/>
      <c r="P7" s="9"/>
      <c r="Q7" s="9"/>
      <c r="R7" s="9"/>
      <c r="S7" s="9"/>
      <c r="T7" s="9"/>
      <c r="U7" s="9"/>
      <c r="V7" s="9"/>
      <c r="W7" s="9"/>
      <c r="X7" s="9"/>
      <c r="AC7" s="9"/>
    </row>
    <row r="8" spans="1:29" x14ac:dyDescent="0.25">
      <c r="A8" s="9"/>
      <c r="B8" s="15"/>
      <c r="C8" s="17"/>
      <c r="D8" s="16"/>
      <c r="E8" s="16"/>
      <c r="F8" s="16"/>
      <c r="G8" s="17"/>
      <c r="H8" s="17"/>
      <c r="I8" s="17"/>
      <c r="J8" s="17"/>
      <c r="K8" s="31"/>
      <c r="L8" s="32">
        <f>SUM($L$7)</f>
        <v>444709.44</v>
      </c>
      <c r="M8" s="5">
        <f>L8*1.18</f>
        <v>524757.13919999998</v>
      </c>
      <c r="N8" s="34"/>
      <c r="O8" s="9"/>
      <c r="P8" s="9"/>
      <c r="Q8" s="9"/>
      <c r="R8" s="9"/>
      <c r="S8" s="9"/>
      <c r="T8" s="9"/>
      <c r="U8" s="9"/>
      <c r="V8" s="9"/>
      <c r="W8" s="9"/>
      <c r="X8" s="9"/>
      <c r="AC8" s="9"/>
    </row>
    <row r="9" spans="1:29" s="9" customFormat="1" x14ac:dyDescent="0.25">
      <c r="B9" s="14"/>
      <c r="C9" s="14"/>
      <c r="D9" s="2"/>
      <c r="E9" s="2"/>
      <c r="F9" s="2"/>
      <c r="G9" s="14"/>
      <c r="H9" s="14"/>
      <c r="I9" s="14"/>
      <c r="J9" s="14"/>
      <c r="K9" s="24"/>
      <c r="L9" s="24" t="s">
        <v>17</v>
      </c>
      <c r="M9" s="33">
        <f>M8-L8</f>
        <v>80047.699199999974</v>
      </c>
      <c r="N9" s="35"/>
    </row>
    <row r="10" spans="1:29" x14ac:dyDescent="0.25">
      <c r="B10" s="59" t="s">
        <v>3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</row>
    <row r="11" spans="1:29" x14ac:dyDescent="0.25">
      <c r="B11" s="66" t="s">
        <v>4</v>
      </c>
      <c r="C11" s="66"/>
      <c r="D11" s="66"/>
      <c r="E11" s="56" t="s">
        <v>73</v>
      </c>
      <c r="F11" s="57"/>
      <c r="G11" s="57"/>
      <c r="H11" s="57"/>
      <c r="I11" s="57"/>
      <c r="J11" s="57"/>
      <c r="K11" s="57"/>
      <c r="L11" s="57"/>
      <c r="M11" s="57"/>
      <c r="N11" s="58"/>
    </row>
    <row r="12" spans="1:29" ht="32.1" customHeight="1" x14ac:dyDescent="0.25">
      <c r="B12" s="66" t="s">
        <v>5</v>
      </c>
      <c r="C12" s="66"/>
      <c r="D12" s="66"/>
      <c r="E12" s="74" t="s">
        <v>43</v>
      </c>
      <c r="F12" s="75"/>
      <c r="G12" s="75"/>
      <c r="H12" s="75"/>
      <c r="I12" s="75"/>
      <c r="J12" s="75"/>
      <c r="K12" s="75"/>
      <c r="L12" s="75"/>
      <c r="M12" s="75"/>
      <c r="N12" s="76"/>
      <c r="O12" s="2"/>
      <c r="P12" s="2"/>
      <c r="Q12" s="2"/>
      <c r="R12" s="2"/>
      <c r="S12" s="2"/>
      <c r="T12" s="2"/>
    </row>
    <row r="13" spans="1:29" ht="15" customHeight="1" x14ac:dyDescent="0.25">
      <c r="A13" s="9"/>
      <c r="B13" s="66" t="s">
        <v>6</v>
      </c>
      <c r="C13" s="66"/>
      <c r="D13" s="66"/>
      <c r="E13" s="56" t="s">
        <v>44</v>
      </c>
      <c r="F13" s="57"/>
      <c r="G13" s="57"/>
      <c r="H13" s="57"/>
      <c r="I13" s="57"/>
      <c r="J13" s="57"/>
      <c r="K13" s="57"/>
      <c r="L13" s="57"/>
      <c r="M13" s="57"/>
      <c r="N13" s="57"/>
      <c r="O13" s="9"/>
    </row>
    <row r="14" spans="1:29" x14ac:dyDescent="0.25">
      <c r="A14" s="9"/>
      <c r="B14" s="71" t="s">
        <v>19</v>
      </c>
      <c r="C14" s="72"/>
      <c r="D14" s="73"/>
      <c r="E14" s="56" t="s">
        <v>45</v>
      </c>
      <c r="F14" s="57"/>
      <c r="G14" s="57"/>
      <c r="H14" s="57"/>
      <c r="I14" s="57"/>
      <c r="J14" s="57"/>
      <c r="K14" s="57"/>
      <c r="L14" s="57"/>
      <c r="M14" s="57"/>
      <c r="N14" s="58"/>
      <c r="O14" s="9"/>
    </row>
    <row r="15" spans="1:29" s="9" customFormat="1" x14ac:dyDescent="0.25">
      <c r="B15" s="71" t="s">
        <v>20</v>
      </c>
      <c r="C15" s="72"/>
      <c r="D15" s="73"/>
      <c r="E15" s="56" t="s">
        <v>45</v>
      </c>
      <c r="F15" s="57"/>
      <c r="G15" s="57"/>
      <c r="H15" s="57"/>
      <c r="I15" s="57"/>
      <c r="J15" s="57"/>
      <c r="K15" s="57"/>
      <c r="L15" s="57"/>
      <c r="M15" s="57"/>
      <c r="N15" s="58"/>
    </row>
    <row r="16" spans="1:29" s="9" customFormat="1" x14ac:dyDescent="0.25">
      <c r="A16"/>
      <c r="B16" s="66" t="s">
        <v>7</v>
      </c>
      <c r="C16" s="66"/>
      <c r="D16" s="66"/>
      <c r="E16" s="56" t="s">
        <v>41</v>
      </c>
      <c r="F16" s="57"/>
      <c r="G16" s="57"/>
      <c r="H16" s="57"/>
      <c r="I16" s="57"/>
      <c r="J16" s="57"/>
      <c r="K16" s="57"/>
      <c r="L16" s="57"/>
      <c r="M16" s="57"/>
      <c r="N16" s="58"/>
      <c r="O16"/>
    </row>
    <row r="17" spans="1:15" x14ac:dyDescent="0.25">
      <c r="B17" s="66" t="s">
        <v>8</v>
      </c>
      <c r="C17" s="66"/>
      <c r="D17" s="66"/>
      <c r="E17" s="56" t="s">
        <v>42</v>
      </c>
      <c r="F17" s="57"/>
      <c r="G17" s="57"/>
      <c r="H17" s="57"/>
      <c r="I17" s="57"/>
      <c r="J17" s="57"/>
      <c r="K17" s="57"/>
      <c r="L17" s="57"/>
      <c r="M17" s="57"/>
      <c r="N17" s="58"/>
    </row>
    <row r="18" spans="1:15" ht="19.5" customHeight="1" x14ac:dyDescent="0.25">
      <c r="A18" s="9"/>
      <c r="B18" s="24"/>
      <c r="C18" s="24"/>
      <c r="D18" s="24"/>
      <c r="E18" s="24"/>
      <c r="F18" s="25"/>
      <c r="G18" s="25"/>
      <c r="H18" s="25"/>
      <c r="I18" s="25"/>
      <c r="J18" s="25"/>
      <c r="K18" s="24"/>
      <c r="L18" s="24"/>
      <c r="M18" s="25"/>
      <c r="N18" s="25"/>
      <c r="O18" s="9"/>
    </row>
    <row r="19" spans="1:15" s="9" customFormat="1" ht="19.5" customHeight="1" x14ac:dyDescent="0.25">
      <c r="A19"/>
      <c r="B19" s="9" t="s">
        <v>23</v>
      </c>
      <c r="D19"/>
      <c r="F19"/>
      <c r="G19"/>
      <c r="H19"/>
      <c r="I19"/>
      <c r="J19"/>
      <c r="K19" s="29"/>
      <c r="L19" s="29"/>
      <c r="M19" s="8"/>
      <c r="N19"/>
      <c r="O19"/>
    </row>
    <row r="20" spans="1:15" x14ac:dyDescent="0.25">
      <c r="A20" s="9"/>
      <c r="B20" s="9"/>
      <c r="D20" s="9"/>
      <c r="F20" s="9"/>
      <c r="G20" s="9"/>
      <c r="H20" s="9"/>
      <c r="I20" s="9"/>
      <c r="J20" s="9"/>
      <c r="M20" s="9"/>
      <c r="N20" s="9"/>
      <c r="O20" s="9"/>
    </row>
    <row r="21" spans="1:15" x14ac:dyDescent="0.25">
      <c r="D21" s="3"/>
      <c r="E21" s="3"/>
    </row>
    <row r="22" spans="1:15" x14ac:dyDescent="0.25">
      <c r="D22" s="3"/>
      <c r="E22" s="3"/>
    </row>
    <row r="23" spans="1:15" x14ac:dyDescent="0.25">
      <c r="D23" s="3"/>
      <c r="E23" s="3"/>
    </row>
  </sheetData>
  <mergeCells count="27">
    <mergeCell ref="B16:D16"/>
    <mergeCell ref="B17:D17"/>
    <mergeCell ref="L4:L5"/>
    <mergeCell ref="K4:K5"/>
    <mergeCell ref="B13:D13"/>
    <mergeCell ref="E13:N13"/>
    <mergeCell ref="B11:D11"/>
    <mergeCell ref="B10:N10"/>
    <mergeCell ref="B15:D15"/>
    <mergeCell ref="B12:D12"/>
    <mergeCell ref="B14:D14"/>
    <mergeCell ref="E15:N15"/>
    <mergeCell ref="E16:N16"/>
    <mergeCell ref="E17:N17"/>
    <mergeCell ref="E11:N11"/>
    <mergeCell ref="E12:N12"/>
    <mergeCell ref="E14:N14"/>
    <mergeCell ref="B2:N2"/>
    <mergeCell ref="B4:B5"/>
    <mergeCell ref="D4:D5"/>
    <mergeCell ref="M4:M5"/>
    <mergeCell ref="N4:N5"/>
    <mergeCell ref="F4:F5"/>
    <mergeCell ref="G4:G5"/>
    <mergeCell ref="H4:J4"/>
    <mergeCell ref="C4:C5"/>
    <mergeCell ref="E4:E5"/>
  </mergeCells>
  <pageMargins left="0.78740157480314965" right="0.39370078740157483" top="0.78740157480314965" bottom="0.39370078740157483" header="0.31496062992125984" footer="0.31496062992125984"/>
  <pageSetup paperSize="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13"/>
  <sheetViews>
    <sheetView topLeftCell="A4" workbookViewId="0">
      <selection activeCell="F12" sqref="F12"/>
    </sheetView>
  </sheetViews>
  <sheetFormatPr defaultRowHeight="15" x14ac:dyDescent="0.25"/>
  <cols>
    <col min="1" max="1" width="9.140625" style="9"/>
    <col min="2" max="2" width="26.28515625" style="19" customWidth="1"/>
    <col min="3" max="3" width="8.42578125" style="29" customWidth="1"/>
    <col min="4" max="10" width="9.140625" style="54"/>
    <col min="11" max="11" width="32.42578125" style="54" customWidth="1"/>
    <col min="12" max="12" width="40.28515625" style="55" customWidth="1"/>
    <col min="13" max="16384" width="9.140625" style="9"/>
  </cols>
  <sheetData>
    <row r="4" spans="2:12" x14ac:dyDescent="0.25">
      <c r="B4" s="37"/>
      <c r="C4" s="38"/>
      <c r="D4" s="39"/>
      <c r="E4" s="39"/>
      <c r="F4" s="39"/>
      <c r="G4" s="39"/>
      <c r="H4" s="39"/>
      <c r="I4" s="88" t="s">
        <v>46</v>
      </c>
      <c r="J4" s="88"/>
      <c r="K4" s="88"/>
      <c r="L4" s="88"/>
    </row>
    <row r="5" spans="2:12" x14ac:dyDescent="0.25">
      <c r="B5" s="89" t="s">
        <v>47</v>
      </c>
      <c r="C5" s="89" t="s">
        <v>48</v>
      </c>
      <c r="D5" s="91" t="s">
        <v>49</v>
      </c>
      <c r="E5" s="92"/>
      <c r="F5" s="93"/>
      <c r="G5" s="91" t="s">
        <v>50</v>
      </c>
      <c r="H5" s="92"/>
      <c r="I5" s="93"/>
      <c r="J5" s="89" t="s">
        <v>14</v>
      </c>
      <c r="K5" s="94" t="s">
        <v>51</v>
      </c>
      <c r="L5" s="77" t="s">
        <v>52</v>
      </c>
    </row>
    <row r="6" spans="2:12" ht="15.75" thickBot="1" x14ac:dyDescent="0.3">
      <c r="B6" s="90"/>
      <c r="C6" s="90"/>
      <c r="D6" s="40" t="s">
        <v>53</v>
      </c>
      <c r="E6" s="40" t="s">
        <v>54</v>
      </c>
      <c r="F6" s="40" t="s">
        <v>55</v>
      </c>
      <c r="G6" s="40" t="s">
        <v>56</v>
      </c>
      <c r="H6" s="40" t="s">
        <v>57</v>
      </c>
      <c r="I6" s="40" t="s">
        <v>58</v>
      </c>
      <c r="J6" s="90"/>
      <c r="K6" s="95"/>
      <c r="L6" s="78"/>
    </row>
    <row r="7" spans="2:12" s="53" customFormat="1" ht="30" x14ac:dyDescent="0.25">
      <c r="B7" s="79" t="s">
        <v>36</v>
      </c>
      <c r="C7" s="82" t="s">
        <v>59</v>
      </c>
      <c r="D7" s="41">
        <v>10</v>
      </c>
      <c r="E7" s="42"/>
      <c r="F7" s="42">
        <v>8</v>
      </c>
      <c r="G7" s="42"/>
      <c r="H7" s="42"/>
      <c r="I7" s="42"/>
      <c r="J7" s="85">
        <f>SUM(D7:I13)</f>
        <v>1134</v>
      </c>
      <c r="K7" s="43" t="s">
        <v>60</v>
      </c>
      <c r="L7" s="44" t="s">
        <v>61</v>
      </c>
    </row>
    <row r="8" spans="2:12" ht="30" x14ac:dyDescent="0.25">
      <c r="B8" s="80"/>
      <c r="C8" s="83"/>
      <c r="D8" s="45">
        <v>76</v>
      </c>
      <c r="E8" s="46"/>
      <c r="F8" s="46">
        <v>62</v>
      </c>
      <c r="G8" s="46">
        <v>70</v>
      </c>
      <c r="H8" s="46"/>
      <c r="I8" s="46"/>
      <c r="J8" s="86"/>
      <c r="K8" s="47" t="s">
        <v>62</v>
      </c>
      <c r="L8" s="48" t="s">
        <v>63</v>
      </c>
    </row>
    <row r="9" spans="2:12" s="54" customFormat="1" ht="30" x14ac:dyDescent="0.25">
      <c r="B9" s="80"/>
      <c r="C9" s="83"/>
      <c r="D9" s="45"/>
      <c r="E9" s="46"/>
      <c r="F9" s="46"/>
      <c r="G9" s="46">
        <v>40</v>
      </c>
      <c r="H9" s="46"/>
      <c r="I9" s="46"/>
      <c r="J9" s="86"/>
      <c r="K9" s="46" t="s">
        <v>64</v>
      </c>
      <c r="L9" s="49" t="s">
        <v>61</v>
      </c>
    </row>
    <row r="10" spans="2:12" ht="60" x14ac:dyDescent="0.25">
      <c r="B10" s="80"/>
      <c r="C10" s="83"/>
      <c r="D10" s="45">
        <v>7</v>
      </c>
      <c r="E10" s="46">
        <v>30</v>
      </c>
      <c r="F10" s="46">
        <v>38</v>
      </c>
      <c r="G10" s="46"/>
      <c r="H10" s="46"/>
      <c r="I10" s="46">
        <v>40</v>
      </c>
      <c r="J10" s="86"/>
      <c r="K10" s="46" t="s">
        <v>65</v>
      </c>
      <c r="L10" s="49" t="s">
        <v>66</v>
      </c>
    </row>
    <row r="11" spans="2:12" ht="30" x14ac:dyDescent="0.25">
      <c r="B11" s="80"/>
      <c r="C11" s="83"/>
      <c r="D11" s="45">
        <v>470</v>
      </c>
      <c r="E11" s="46">
        <v>102</v>
      </c>
      <c r="F11" s="46"/>
      <c r="G11" s="46"/>
      <c r="H11" s="46">
        <v>110</v>
      </c>
      <c r="I11" s="46"/>
      <c r="J11" s="86"/>
      <c r="K11" s="46" t="s">
        <v>67</v>
      </c>
      <c r="L11" s="49" t="s">
        <v>68</v>
      </c>
    </row>
    <row r="12" spans="2:12" ht="90" x14ac:dyDescent="0.25">
      <c r="B12" s="80"/>
      <c r="C12" s="83"/>
      <c r="D12" s="45">
        <v>50</v>
      </c>
      <c r="E12" s="46"/>
      <c r="F12" s="46"/>
      <c r="G12" s="46">
        <v>2</v>
      </c>
      <c r="H12" s="46"/>
      <c r="I12" s="46"/>
      <c r="J12" s="86"/>
      <c r="K12" s="46" t="s">
        <v>69</v>
      </c>
      <c r="L12" s="49" t="s">
        <v>70</v>
      </c>
    </row>
    <row r="13" spans="2:12" ht="90.75" thickBot="1" x14ac:dyDescent="0.3">
      <c r="B13" s="81"/>
      <c r="C13" s="84"/>
      <c r="D13" s="50"/>
      <c r="E13" s="51">
        <v>8</v>
      </c>
      <c r="F13" s="51">
        <v>11</v>
      </c>
      <c r="G13" s="51"/>
      <c r="H13" s="51"/>
      <c r="I13" s="51"/>
      <c r="J13" s="87"/>
      <c r="K13" s="51" t="s">
        <v>71</v>
      </c>
      <c r="L13" s="52" t="s">
        <v>72</v>
      </c>
    </row>
  </sheetData>
  <mergeCells count="11">
    <mergeCell ref="L5:L6"/>
    <mergeCell ref="B7:B13"/>
    <mergeCell ref="C7:C13"/>
    <mergeCell ref="J7:J13"/>
    <mergeCell ref="I4:L4"/>
    <mergeCell ref="B5:B6"/>
    <mergeCell ref="C5:C6"/>
    <mergeCell ref="D5:F5"/>
    <mergeCell ref="G5:I5"/>
    <mergeCell ref="J5:J6"/>
    <mergeCell ref="K5:K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7" t="s">
        <v>24</v>
      </c>
      <c r="B5" t="e">
        <f>XLR_ERRNAME</f>
        <v>#NAME?</v>
      </c>
    </row>
    <row r="6" spans="1:19" x14ac:dyDescent="0.25">
      <c r="A6" t="s">
        <v>25</v>
      </c>
      <c r="B6">
        <v>7453</v>
      </c>
      <c r="C6" s="28" t="s">
        <v>26</v>
      </c>
      <c r="D6">
        <v>4929</v>
      </c>
      <c r="E6" s="28" t="s">
        <v>27</v>
      </c>
      <c r="F6" s="28" t="s">
        <v>28</v>
      </c>
      <c r="G6" s="28" t="s">
        <v>29</v>
      </c>
      <c r="H6" s="28" t="s">
        <v>29</v>
      </c>
      <c r="I6" s="28" t="s">
        <v>29</v>
      </c>
      <c r="J6" s="28" t="s">
        <v>27</v>
      </c>
      <c r="K6" s="28" t="s">
        <v>30</v>
      </c>
      <c r="L6" s="28" t="s">
        <v>31</v>
      </c>
      <c r="M6" s="28" t="s">
        <v>32</v>
      </c>
      <c r="N6" s="28" t="s">
        <v>29</v>
      </c>
      <c r="O6">
        <v>5006</v>
      </c>
      <c r="P6" s="28" t="s">
        <v>33</v>
      </c>
      <c r="Q6">
        <v>0</v>
      </c>
      <c r="R6" s="28" t="s">
        <v>29</v>
      </c>
      <c r="S6" s="28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Спецификация к прил № 1,3</vt:lpstr>
      <vt:lpstr>График  доставки к прил 1.3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Красных Алена Витальевна</dc:creator>
  <cp:lastModifiedBy>Мигранова Регина Фангизовна</cp:lastModifiedBy>
  <dcterms:created xsi:type="dcterms:W3CDTF">2013-12-19T08:11:42Z</dcterms:created>
  <dcterms:modified xsi:type="dcterms:W3CDTF">2014-12-11T03:00:24Z</dcterms:modified>
</cp:coreProperties>
</file>