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28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29" i="1" l="1"/>
  <c r="O29" i="1" s="1"/>
  <c r="N30" i="1" l="1"/>
  <c r="O30" i="1" s="1"/>
  <c r="N9" i="1" l="1"/>
  <c r="O9" i="1" s="1"/>
  <c r="N28" i="1"/>
  <c r="O28" i="1" s="1"/>
  <c r="N27" i="1"/>
  <c r="O27" i="1" s="1"/>
  <c r="N26" i="1"/>
  <c r="O26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8" i="1"/>
  <c r="O8" i="1" s="1"/>
  <c r="O7" i="1"/>
  <c r="O32" i="1" l="1"/>
  <c r="N32" i="1"/>
</calcChain>
</file>

<file path=xl/sharedStrings.xml><?xml version="1.0" encoding="utf-8"?>
<sst xmlns="http://schemas.openxmlformats.org/spreadsheetml/2006/main" count="185" uniqueCount="104">
  <si>
    <t>Приложение 1</t>
  </si>
  <si>
    <t>СПЕЦИФИКАЦИЯ</t>
  </si>
  <si>
    <t>ЛОТ №</t>
  </si>
  <si>
    <t>Поставка  метрологического оборудования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</si>
  <si>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</si>
  <si>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</si>
  <si>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</si>
  <si>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</si>
  <si>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</si>
  <si>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</si>
  <si>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</si>
  <si>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</si>
  <si>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</si>
  <si>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</si>
  <si>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</si>
  <si>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</si>
  <si>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</si>
  <si>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</si>
  <si>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</si>
  <si>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39459</t>
  </si>
  <si>
    <t>ИЗМЕРИТЕЛЬ СОПРОТИВЛЕНИЯ ИС-10</t>
  </si>
  <si>
    <t>С сертификатом соответствия и поверкой</t>
  </si>
  <si>
    <t>шт</t>
  </si>
  <si>
    <t>38797</t>
  </si>
  <si>
    <t>КЛЕЩИ Э/ИЗ.АРРА-А12</t>
  </si>
  <si>
    <t>39439</t>
  </si>
  <si>
    <t>ТЕСТЕР "LANMASTER"LAN-PRO-L</t>
  </si>
  <si>
    <t>39833</t>
  </si>
  <si>
    <t>МУЛЬТИМЕТР APPA 82R</t>
  </si>
  <si>
    <t>С  сертификатом соответствия и поверкой.</t>
  </si>
  <si>
    <t>40120</t>
  </si>
  <si>
    <t>АНАЛИЗАТОР СИГНАЛОВ DVB-C ИТ-09C</t>
  </si>
  <si>
    <t>40072</t>
  </si>
  <si>
    <t>ИЗМЕРИТЕЛЬ МОЩНОСТИ - KIWI-4301</t>
  </si>
  <si>
    <t>40073</t>
  </si>
  <si>
    <t>ИЗМЕРИТЕЛЬ МОЩНОСТИ ДЛЯ СЕТЕЙ PON - KIWI-4512</t>
  </si>
  <si>
    <t>40114</t>
  </si>
  <si>
    <t>ИЗМЕРИТЕЛЬ СИГНАЛОВ DVB-C ИТ-087</t>
  </si>
  <si>
    <t>40102</t>
  </si>
  <si>
    <t>ИСКАТЕЛЬ ПОРТАТИВНЫЙ МЕТАЛИЧЕСКИХ ЛЮКОВ ИЭМ-30</t>
  </si>
  <si>
    <t>40097</t>
  </si>
  <si>
    <t>КОМПЛЕКТ ДЛЯ ПОИСКА СКРЫТЫХ КОМУНИКАЦИЙ LKZ-710</t>
  </si>
  <si>
    <t>40093</t>
  </si>
  <si>
    <t>НАБОР ТЕСТОВЫЙ К-701</t>
  </si>
  <si>
    <t>40111</t>
  </si>
  <si>
    <t>СЧЕТЧИК ЭЛЕКТРИЧЕСКОЙ ЭНЕРГИИ С ПЕРЕДАЮЩИМ ИНТЕРФЕЙСОМ МЕРКУРИЙ 200.02 КЛАСС ТОЧНОСТИ 1</t>
  </si>
  <si>
    <t>41798</t>
  </si>
  <si>
    <t>РЕФЛЕКТОМЕТР РД-МАСТЕР С ЧЕХЛОМ</t>
  </si>
  <si>
    <t>43596</t>
  </si>
  <si>
    <t>ГАЗОАНАЛИЗАТОР ПЕРЕНОСНОЙ(ОТКЛЮЧАЕМЫЙ) НА ТРИ ГАЗА (О2,СО2 И СН4) АТЕСТ-1-Д2</t>
  </si>
  <si>
    <t>С сертификатом соответствия и поверкой. Для контроля содержания мета метана (СН4), окиси углерода (СО), углекислого газа (СО2) и кислорода (О2) в атмосфере рабочей зоны.</t>
  </si>
  <si>
    <t>43597</t>
  </si>
  <si>
    <t>СИГНАЛИЗАТОР СТАЦИОНАРНЫЙ  ГОРЮЧИХ ГАЗОВ ССГ-6М</t>
  </si>
  <si>
    <t>С сертификатом соответствия и поверкой.</t>
  </si>
  <si>
    <t>43598</t>
  </si>
  <si>
    <t>ТЕСТЕР АDSL "СВЯЗЬПРИБОР" С ЧЕХЛОМ</t>
  </si>
  <si>
    <t>43599</t>
  </si>
  <si>
    <t>СЧЕТЧИК ЭЛЕКТРИЧЕСКОЙ  ЭНЕРГИИ 3-Х ФАЗНЫЙ МЕРКУРИЙ  230 AМ-03 5(7.5) A</t>
  </si>
  <si>
    <t>С сертификатом соответствия и поверкой 2015 года.</t>
  </si>
  <si>
    <t>43600</t>
  </si>
  <si>
    <t>СЧЕТЧИК ЭЛЕКТРИЧЕСКОЙ  ЭНЕРГИИ 3-Х ФАЗНЫЙ МЕРКУРИЙ 230 AМ-01 5(60) A</t>
  </si>
  <si>
    <t>43602</t>
  </si>
  <si>
    <t>ГЕНЕРАТОР ГК-310 А-2</t>
  </si>
  <si>
    <t>С сертификатом соответствия и поверкой. С автоматической регулировкой выходной мощности и встроенным аккумулятором.Для формирования и подачи в линии коммуникаций испытательных сигналов с целью определения с помощью трассо-дефектоискателя "Поиск - 210Д-2":</t>
  </si>
  <si>
    <t>43603</t>
  </si>
  <si>
    <t>ТЕСТЕР-ИНДИКАТОР ЕМКОСТИ АКБ КУЛОН 12NS</t>
  </si>
  <si>
    <t>43604</t>
  </si>
  <si>
    <t>ИЗМЕРИТЕЛЬ ВЛАЖНОСТИ И ТЕМПЕРАТУРЫ ВОЗДУХА AR867</t>
  </si>
  <si>
    <t>43605</t>
  </si>
  <si>
    <t>ТЕСТЕР-ИНДИКАТОР ЕМКОСТИ АКБ КУЛОН 2NS</t>
  </si>
  <si>
    <t>43606</t>
  </si>
  <si>
    <t>МОДУЛЬ  БАЗОВЫЙ  МБ-08 (ПЛАНАР)</t>
  </si>
  <si>
    <t>43607</t>
  </si>
  <si>
    <t>УСТРОЙСТВО ЗАРЯДНОЕ  ЗУ-3АТ  ДЛЯ ГАЗОАНАЛИЗАТОРА АТЕСТ-1-Д2</t>
  </si>
  <si>
    <t>Индивидуальноое зарядное устройство для газоанализатора АТЕСТ-1.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</si>
  <si>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</si>
  <si>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</si>
  <si>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</si>
  <si>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</si>
  <si>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</si>
  <si>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</si>
  <si>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</si>
  <si>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</si>
  <si>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</si>
  <si>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</si>
  <si>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Галеев И.М.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</si>
  <si>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</si>
  <si>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/>
  </si>
  <si>
    <t>Предельная стоимость лота составляет  4248000 руб. (с НДС)</t>
  </si>
  <si>
    <t>Галеев И.М., тел. (347)276-41-00, эл.почта: i.galeev@bashtel.ru</t>
  </si>
  <si>
    <t>Eд. Изм</t>
  </si>
  <si>
    <t>не менее 12 лет</t>
  </si>
  <si>
    <t>1 Гарантийные обязательства - 24 месяцев</t>
  </si>
  <si>
    <t>не менее 24 месяцев</t>
  </si>
  <si>
    <t>г.Уфа, ул. Ленина 30/1</t>
  </si>
  <si>
    <t>0</t>
  </si>
  <si>
    <t>20</t>
  </si>
  <si>
    <t>10</t>
  </si>
  <si>
    <t>до 25 марта 2015 г.</t>
  </si>
  <si>
    <t>6</t>
  </si>
  <si>
    <t>2</t>
  </si>
  <si>
    <t>8</t>
  </si>
  <si>
    <t>3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</si>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</sst>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78">
    <xf numFmtId="0" fontId="0" fillId="0" borderId="0" xfId="0"/>
    <xf numFmtId="0" fontId="10" fillId="0" borderId="0" xfId="1"/>
    <xf numFmtId="0" fontId="10" fillId="0" borderId="1" xfId="1" applyBorder="1" applyAlignment="1">
      <alignment horizontal="center"/>
    </xf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0" fontId="10" fillId="0" borderId="1" xfId="1" applyBorder="1" applyAlignment="1">
      <alignment horizontal="center" vertical="center" wrapText="1"/>
    </xf>
    <xf numFmtId="0" fontId="10" fillId="0" borderId="0" xfId="1" applyAlignment="1">
      <alignment vertical="center" wrapText="1"/>
    </xf>
    <xf numFmtId="0" fontId="10" fillId="0" borderId="0" xfId="1" applyAlignment="1">
      <alignment horizontal="left"/>
    </xf>
    <xf numFmtId="0" fontId="10" fillId="0" borderId="1" xfId="1" applyBorder="1" applyAlignment="1">
      <alignment vertical="top"/>
    </xf>
    <xf numFmtId="164" fontId="10" fillId="0" borderId="1" xfId="1" applyNumberFormat="1" applyBorder="1" applyAlignment="1">
      <alignment horizontal="left" vertical="top"/>
    </xf>
    <xf numFmtId="0" fontId="11" fillId="0" borderId="0" xfId="1" applyFont="1" applyAlignment="1">
      <alignment horizontal="left"/>
    </xf>
    <xf numFmtId="0" fontId="10" fillId="0" borderId="1" xfId="1" applyBorder="1" applyAlignment="1">
      <alignment horizontal="center" vertical="top"/>
    </xf>
    <xf numFmtId="0" fontId="10" fillId="0" borderId="2" xfId="1" applyBorder="1" applyAlignment="1">
      <alignment vertical="top" wrapText="1"/>
    </xf>
    <xf numFmtId="0" fontId="10" fillId="0" borderId="2" xfId="1" applyBorder="1"/>
    <xf numFmtId="0" fontId="10" fillId="0" borderId="1" xfId="1" applyBorder="1"/>
    <xf numFmtId="0" fontId="11" fillId="0" borderId="0" xfId="1" applyFont="1"/>
    <xf numFmtId="0" fontId="10" fillId="0" borderId="0" xfId="1" applyAlignment="1">
      <alignment horizontal="right"/>
    </xf>
    <xf numFmtId="0" fontId="10" fillId="0" borderId="4" xfId="1" applyBorder="1"/>
    <xf numFmtId="0" fontId="10" fillId="0" borderId="4" xfId="1" applyBorder="1" applyAlignment="1">
      <alignment vertical="top" wrapText="1"/>
    </xf>
    <xf numFmtId="0" fontId="10" fillId="0" borderId="0" xfId="1" applyBorder="1"/>
    <xf numFmtId="49" fontId="10" fillId="0" borderId="1" xfId="1" applyNumberFormat="1" applyBorder="1" applyAlignment="1">
      <alignment horizontal="left" vertical="top"/>
    </xf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left"/>
    </xf>
    <xf numFmtId="0" fontId="10" fillId="0" borderId="0" xfId="1" applyFill="1" applyBorder="1" applyAlignment="1">
      <alignment horizontal="center"/>
    </xf>
    <xf numFmtId="0" fontId="10" fillId="0" borderId="0" xfId="1" applyFill="1" applyAlignment="1"/>
    <xf numFmtId="0" fontId="10" fillId="0" borderId="0" xfId="1" applyFill="1" applyBorder="1" applyAlignment="1"/>
    <xf numFmtId="165" fontId="10" fillId="0" borderId="1" xfId="1" applyNumberFormat="1" applyBorder="1"/>
    <xf numFmtId="164" fontId="10" fillId="0" borderId="3" xfId="1" applyNumberFormat="1" applyBorder="1"/>
    <xf numFmtId="0" fontId="9" fillId="0" borderId="1" xfId="1" applyFont="1" applyBorder="1" applyAlignment="1">
      <alignment vertical="top" wrapText="1"/>
    </xf>
    <xf numFmtId="0" fontId="9" fillId="0" borderId="0" xfId="1" applyFont="1"/>
    <xf numFmtId="0" fontId="8" fillId="0" borderId="1" xfId="1" applyFont="1" applyBorder="1" applyAlignment="1">
      <alignment vertical="top" wrapText="1"/>
    </xf>
    <xf numFmtId="49" fontId="7" fillId="0" borderId="1" xfId="1" applyNumberFormat="1" applyFont="1" applyBorder="1" applyAlignment="1">
      <alignment horizontal="left" vertical="top"/>
    </xf>
    <xf numFmtId="49" fontId="10" fillId="0" borderId="0" xfId="1" applyNumberFormat="1"/>
    <xf numFmtId="49" fontId="10" fillId="0" borderId="1" xfId="1" applyNumberFormat="1" applyBorder="1" applyAlignment="1">
      <alignment horizontal="center" vertical="center" wrapText="1"/>
    </xf>
    <xf numFmtId="49" fontId="10" fillId="0" borderId="1" xfId="1" applyNumberFormat="1" applyBorder="1" applyAlignment="1">
      <alignment horizontal="center"/>
    </xf>
    <xf numFmtId="49" fontId="10" fillId="0" borderId="2" xfId="1" applyNumberFormat="1" applyBorder="1"/>
    <xf numFmtId="49" fontId="10" fillId="0" borderId="4" xfId="1" applyNumberFormat="1" applyBorder="1"/>
    <xf numFmtId="49" fontId="10" fillId="0" borderId="0" xfId="1" applyNumberFormat="1" applyBorder="1" applyAlignment="1">
      <alignment horizontal="left"/>
    </xf>
    <xf numFmtId="49" fontId="10" fillId="0" borderId="0" xfId="1" applyNumberFormat="1" applyFill="1" applyAlignment="1"/>
    <xf numFmtId="49" fontId="0" fillId="0" borderId="0" xfId="0" applyNumberFormat="1"/>
    <xf numFmtId="165" fontId="10" fillId="2" borderId="1" xfId="1" applyNumberFormat="1" applyFill="1" applyBorder="1" applyAlignment="1">
      <alignment horizontal="right" vertical="top" wrapText="1"/>
    </xf>
    <xf numFmtId="49" fontId="6" fillId="0" borderId="1" xfId="1" applyNumberFormat="1" applyFont="1" applyBorder="1" applyAlignment="1">
      <alignment horizontal="left" vertical="top"/>
    </xf>
    <xf numFmtId="0" fontId="15" fillId="0" borderId="1" xfId="1" applyFont="1" applyBorder="1" applyAlignment="1">
      <alignment vertical="top" wrapText="1"/>
    </xf>
    <xf numFmtId="0" fontId="16" fillId="0" borderId="1" xfId="1" applyFont="1" applyBorder="1" applyAlignment="1">
      <alignment vertical="top" wrapText="1"/>
    </xf>
    <xf numFmtId="0" fontId="5" fillId="0" borderId="1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NumberFormat="1" applyFont="1" applyBorder="1" applyAlignment="1">
      <alignment horizontal="left" vertical="top"/>
    </xf>
    <xf numFmtId="49" fontId="2" fillId="0" borderId="1" xfId="1" applyNumberFormat="1" applyFont="1" applyBorder="1" applyAlignment="1">
      <alignment horizontal="left" vertical="top"/>
    </xf>
    <xf numFmtId="0" fontId="2" fillId="0" borderId="1" xfId="1" applyNumberFormat="1" applyFont="1" applyBorder="1" applyAlignment="1">
      <alignment horizontal="left" vertical="top"/>
    </xf>
    <xf numFmtId="49" fontId="1" fillId="0" borderId="1" xfId="1" applyNumberFormat="1" applyFont="1" applyBorder="1" applyAlignment="1">
      <alignment horizontal="left" vertical="top"/>
    </xf>
    <xf numFmtId="0" fontId="1" fillId="0" borderId="1" xfId="1" applyNumberFormat="1" applyFont="1" applyBorder="1" applyAlignment="1">
      <alignment horizontal="left" vertical="top"/>
    </xf>
    <xf numFmtId="0" fontId="11" fillId="0" borderId="0" xfId="1" applyFont="1" applyAlignment="1">
      <alignment horizontal="center"/>
    </xf>
    <xf numFmtId="0" fontId="10" fillId="0" borderId="1" xfId="1" applyBorder="1" applyAlignment="1">
      <alignment horizontal="center"/>
    </xf>
    <xf numFmtId="0" fontId="10" fillId="0" borderId="8" xfId="1" applyBorder="1" applyAlignment="1">
      <alignment horizontal="left"/>
    </xf>
    <xf numFmtId="0" fontId="10" fillId="0" borderId="4" xfId="1" applyBorder="1" applyAlignment="1">
      <alignment horizontal="left"/>
    </xf>
    <xf numFmtId="0" fontId="10" fillId="0" borderId="9" xfId="1" applyBorder="1" applyAlignment="1">
      <alignment horizontal="left"/>
    </xf>
    <xf numFmtId="0" fontId="10" fillId="0" borderId="5" xfId="1" applyBorder="1" applyAlignment="1">
      <alignment horizontal="center"/>
    </xf>
    <xf numFmtId="0" fontId="10" fillId="0" borderId="6" xfId="1" applyBorder="1" applyAlignment="1">
      <alignment horizontal="center"/>
    </xf>
    <xf numFmtId="0" fontId="10" fillId="0" borderId="7" xfId="1" applyBorder="1" applyAlignment="1">
      <alignment horizontal="center"/>
    </xf>
    <xf numFmtId="0" fontId="10" fillId="0" borderId="1" xfId="1" applyBorder="1" applyAlignment="1">
      <alignment horizontal="center" vertical="center" wrapText="1"/>
    </xf>
    <xf numFmtId="0" fontId="9" fillId="0" borderId="5" xfId="1" applyFont="1" applyBorder="1" applyAlignment="1">
      <alignment horizontal="left"/>
    </xf>
    <xf numFmtId="0" fontId="10" fillId="0" borderId="6" xfId="1" applyBorder="1" applyAlignment="1">
      <alignment horizontal="left"/>
    </xf>
    <xf numFmtId="0" fontId="10" fillId="0" borderId="7" xfId="1" applyBorder="1" applyAlignment="1">
      <alignment horizontal="left"/>
    </xf>
    <xf numFmtId="0" fontId="9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top" wrapText="1"/>
    </xf>
    <xf numFmtId="0" fontId="10" fillId="0" borderId="8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0" fontId="10" fillId="0" borderId="3" xfId="1" applyBorder="1" applyAlignment="1">
      <alignment horizontal="center" vertical="center" wrapText="1"/>
    </xf>
    <xf numFmtId="0" fontId="10" fillId="0" borderId="11" xfId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10" fillId="0" borderId="5" xfId="1" applyBorder="1" applyAlignment="1">
      <alignment horizontal="left"/>
    </xf>
    <xf numFmtId="0" fontId="10" fillId="0" borderId="5" xfId="1" applyBorder="1" applyAlignment="1">
      <alignment horizontal="left" vertical="top" wrapText="1"/>
    </xf>
    <xf numFmtId="0" fontId="10" fillId="0" borderId="6" xfId="1" applyBorder="1" applyAlignment="1">
      <alignment horizontal="left" vertical="top" wrapText="1"/>
    </xf>
    <xf numFmtId="0" fontId="10" fillId="0" borderId="7" xfId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workbookViewId="0">
      <selection activeCell="M18" sqref="M18"/>
    </sheetView>
  </sheetViews>
  <sheetFormatPr defaultRowHeight="15" x14ac:dyDescent="0.25"/>
  <cols>
    <col min="1" max="1" width="6.28515625" customWidth="1"/>
    <col min="2" max="2" width="4.85546875" customWidth="1"/>
    <col min="3" max="3" width="12.7109375" customWidth="1"/>
    <col min="4" max="4" width="23.28515625" customWidth="1"/>
    <col min="5" max="5" width="10.42578125" customWidth="1"/>
    <col min="6" max="6" width="16.140625" customWidth="1"/>
    <col min="7" max="7" width="4.7109375" customWidth="1"/>
    <col min="8" max="8" width="6.42578125" customWidth="1"/>
    <col min="9" max="9" width="7.28515625" style="39" customWidth="1"/>
    <col min="10" max="10" width="6" customWidth="1"/>
    <col min="11" max="11" width="6.28515625" customWidth="1"/>
    <col min="12" max="12" width="6.28515625" style="39" customWidth="1"/>
    <col min="13" max="13" width="12.28515625" customWidth="1"/>
    <col min="14" max="14" width="14" customWidth="1"/>
    <col min="15" max="15" width="15" customWidth="1"/>
    <col min="16" max="16" width="15.710937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32"/>
      <c r="J1" s="1"/>
      <c r="K1" s="1"/>
      <c r="L1" s="32"/>
      <c r="M1" s="1"/>
      <c r="N1" s="1"/>
      <c r="O1" s="1"/>
      <c r="P1" s="16" t="s">
        <v>0</v>
      </c>
      <c r="Q1" s="1"/>
      <c r="R1" s="1"/>
      <c r="S1" s="1"/>
      <c r="T1" s="1"/>
      <c r="U1" s="1"/>
      <c r="V1" s="1"/>
    </row>
    <row r="2" spans="1:22" x14ac:dyDescent="0.25">
      <c r="A2" s="1"/>
      <c r="B2" s="52" t="s">
        <v>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1"/>
      <c r="R2" s="1"/>
      <c r="S2" s="1"/>
      <c r="T2" s="1"/>
      <c r="U2" s="1"/>
      <c r="V2" s="1"/>
    </row>
    <row r="3" spans="1:22" x14ac:dyDescent="0.25">
      <c r="A3" s="1"/>
      <c r="B3" s="1" t="s">
        <v>2</v>
      </c>
      <c r="C3" s="1">
        <v>8301</v>
      </c>
      <c r="D3" s="10" t="s">
        <v>3</v>
      </c>
      <c r="E3" s="10"/>
      <c r="F3" s="15"/>
      <c r="G3" s="1"/>
      <c r="H3" s="1"/>
      <c r="I3" s="32"/>
      <c r="J3" s="1"/>
      <c r="K3" s="1"/>
      <c r="L3" s="32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46.5" customHeight="1" x14ac:dyDescent="0.25">
      <c r="A4" s="1"/>
      <c r="B4" s="60" t="s">
        <v>4</v>
      </c>
      <c r="C4" s="69" t="s">
        <v>5</v>
      </c>
      <c r="D4" s="60" t="s">
        <v>6</v>
      </c>
      <c r="E4" s="69" t="s">
        <v>7</v>
      </c>
      <c r="F4" s="60" t="s">
        <v>8</v>
      </c>
      <c r="G4" s="64" t="s">
        <v>90</v>
      </c>
      <c r="H4" s="53" t="s">
        <v>9</v>
      </c>
      <c r="I4" s="53"/>
      <c r="J4" s="53"/>
      <c r="K4" s="53"/>
      <c r="L4" s="53"/>
      <c r="M4" s="67" t="s">
        <v>10</v>
      </c>
      <c r="N4" s="65" t="s">
        <v>11</v>
      </c>
      <c r="O4" s="71" t="s">
        <v>12</v>
      </c>
      <c r="P4" s="60" t="s">
        <v>13</v>
      </c>
      <c r="Q4" s="7"/>
      <c r="R4" s="1"/>
      <c r="S4" s="1"/>
      <c r="T4" s="1"/>
      <c r="U4" s="1"/>
      <c r="V4" s="1"/>
    </row>
    <row r="5" spans="1:22" ht="52.5" customHeight="1" x14ac:dyDescent="0.25">
      <c r="A5" s="6"/>
      <c r="B5" s="60"/>
      <c r="C5" s="70"/>
      <c r="D5" s="60"/>
      <c r="E5" s="70"/>
      <c r="F5" s="60"/>
      <c r="G5" s="60"/>
      <c r="H5" s="5" t="s">
        <v>14</v>
      </c>
      <c r="I5" s="33" t="s">
        <v>15</v>
      </c>
      <c r="J5" s="5" t="s">
        <v>16</v>
      </c>
      <c r="K5" s="5" t="s">
        <v>17</v>
      </c>
      <c r="L5" s="33" t="s">
        <v>18</v>
      </c>
      <c r="M5" s="68"/>
      <c r="N5" s="66"/>
      <c r="O5" s="71"/>
      <c r="P5" s="60"/>
      <c r="Q5" s="6"/>
      <c r="R5" s="6"/>
      <c r="S5" s="6"/>
      <c r="T5" s="6"/>
      <c r="U5" s="6"/>
      <c r="V5" s="6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34">
        <v>8</v>
      </c>
      <c r="J6" s="2">
        <v>9</v>
      </c>
      <c r="K6" s="2">
        <v>10</v>
      </c>
      <c r="L6" s="34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45" x14ac:dyDescent="0.25">
      <c r="A7" s="1"/>
      <c r="B7" s="11">
        <v>1</v>
      </c>
      <c r="C7" s="11" t="s">
        <v>19</v>
      </c>
      <c r="D7" s="3" t="s">
        <v>20</v>
      </c>
      <c r="E7" s="3"/>
      <c r="F7" s="3" t="s">
        <v>21</v>
      </c>
      <c r="G7" s="8" t="s">
        <v>22</v>
      </c>
      <c r="H7" s="20">
        <v>0</v>
      </c>
      <c r="I7" s="20">
        <v>1</v>
      </c>
      <c r="J7" s="45">
        <v>0</v>
      </c>
      <c r="K7" s="20">
        <v>0</v>
      </c>
      <c r="L7" s="20">
        <v>1</v>
      </c>
      <c r="M7" s="40">
        <v>25000</v>
      </c>
      <c r="N7" s="40">
        <v>25000</v>
      </c>
      <c r="O7" s="9">
        <f t="shared" ref="O7:O30" si="0">PRODUCT(N7,1.18)</f>
        <v>29500</v>
      </c>
      <c r="P7" s="30" t="s">
        <v>94</v>
      </c>
      <c r="Q7" s="1"/>
      <c r="R7" s="1"/>
      <c r="S7" s="1"/>
      <c r="T7" s="1"/>
      <c r="U7" s="1"/>
      <c r="V7" s="1"/>
    </row>
    <row r="8" spans="1:22" ht="45" x14ac:dyDescent="0.25">
      <c r="A8" s="1"/>
      <c r="B8" s="11">
        <v>2</v>
      </c>
      <c r="C8" s="11" t="s">
        <v>23</v>
      </c>
      <c r="D8" s="3" t="s">
        <v>24</v>
      </c>
      <c r="E8" s="3"/>
      <c r="F8" s="3" t="s">
        <v>21</v>
      </c>
      <c r="G8" s="8" t="s">
        <v>22</v>
      </c>
      <c r="H8" s="20">
        <v>0</v>
      </c>
      <c r="I8" s="48" t="s">
        <v>101</v>
      </c>
      <c r="J8" s="31" t="s">
        <v>95</v>
      </c>
      <c r="K8" s="20">
        <v>0</v>
      </c>
      <c r="L8" s="49">
        <v>8</v>
      </c>
      <c r="M8" s="40">
        <v>18000</v>
      </c>
      <c r="N8" s="40">
        <f t="shared" ref="N8:N30" si="1">PRODUCT(L8,M8)</f>
        <v>144000</v>
      </c>
      <c r="O8" s="9">
        <f t="shared" si="0"/>
        <v>169920</v>
      </c>
      <c r="P8" s="28" t="s">
        <v>94</v>
      </c>
      <c r="Q8" s="1"/>
      <c r="R8" s="1"/>
      <c r="S8" s="1"/>
      <c r="T8" s="1"/>
      <c r="U8" s="1"/>
      <c r="V8" s="1"/>
    </row>
    <row r="9" spans="1:22" ht="45" x14ac:dyDescent="0.25">
      <c r="A9" s="1"/>
      <c r="B9" s="11">
        <v>3</v>
      </c>
      <c r="C9" s="11" t="s">
        <v>25</v>
      </c>
      <c r="D9" s="3" t="s">
        <v>26</v>
      </c>
      <c r="E9" s="3"/>
      <c r="F9" s="3" t="s">
        <v>21</v>
      </c>
      <c r="G9" s="8" t="s">
        <v>22</v>
      </c>
      <c r="H9" s="20">
        <v>0</v>
      </c>
      <c r="I9" s="20">
        <v>10</v>
      </c>
      <c r="J9" s="31" t="s">
        <v>95</v>
      </c>
      <c r="K9" s="20">
        <v>0</v>
      </c>
      <c r="L9" s="20">
        <v>10</v>
      </c>
      <c r="M9" s="40">
        <v>10000</v>
      </c>
      <c r="N9" s="40">
        <f t="shared" si="1"/>
        <v>100000</v>
      </c>
      <c r="O9" s="9">
        <f t="shared" si="0"/>
        <v>118000</v>
      </c>
      <c r="P9" s="28" t="s">
        <v>94</v>
      </c>
      <c r="Q9" s="1"/>
      <c r="R9" s="1"/>
      <c r="S9" s="1"/>
      <c r="T9" s="1"/>
      <c r="U9" s="1"/>
      <c r="V9" s="1"/>
    </row>
    <row r="10" spans="1:22" ht="45" x14ac:dyDescent="0.25">
      <c r="A10" s="1"/>
      <c r="B10" s="11">
        <v>4</v>
      </c>
      <c r="C10" s="11" t="s">
        <v>27</v>
      </c>
      <c r="D10" s="3" t="s">
        <v>28</v>
      </c>
      <c r="E10" s="3"/>
      <c r="F10" s="3" t="s">
        <v>29</v>
      </c>
      <c r="G10" s="8" t="s">
        <v>22</v>
      </c>
      <c r="H10" s="20">
        <v>0</v>
      </c>
      <c r="I10" s="44">
        <v>15</v>
      </c>
      <c r="J10" s="31" t="s">
        <v>95</v>
      </c>
      <c r="K10" s="20">
        <v>0</v>
      </c>
      <c r="L10" s="44">
        <v>15</v>
      </c>
      <c r="M10" s="40">
        <v>12000</v>
      </c>
      <c r="N10" s="40">
        <f t="shared" si="1"/>
        <v>180000</v>
      </c>
      <c r="O10" s="9">
        <f t="shared" si="0"/>
        <v>212400</v>
      </c>
      <c r="P10" s="28" t="s">
        <v>94</v>
      </c>
      <c r="Q10" s="1"/>
      <c r="R10" s="1"/>
      <c r="S10" s="1"/>
      <c r="T10" s="1"/>
      <c r="U10" s="1"/>
      <c r="V10" s="1"/>
    </row>
    <row r="11" spans="1:22" ht="45" x14ac:dyDescent="0.25">
      <c r="A11" s="1"/>
      <c r="B11" s="11">
        <v>5</v>
      </c>
      <c r="C11" s="11" t="s">
        <v>30</v>
      </c>
      <c r="D11" s="43" t="s">
        <v>31</v>
      </c>
      <c r="E11" s="3"/>
      <c r="F11" s="3" t="s">
        <v>21</v>
      </c>
      <c r="G11" s="8" t="s">
        <v>22</v>
      </c>
      <c r="H11" s="20">
        <v>0</v>
      </c>
      <c r="I11" s="46" t="s">
        <v>97</v>
      </c>
      <c r="J11" s="31" t="s">
        <v>95</v>
      </c>
      <c r="K11" s="20">
        <v>0</v>
      </c>
      <c r="L11" s="47">
        <v>10</v>
      </c>
      <c r="M11" s="40">
        <v>25000</v>
      </c>
      <c r="N11" s="40">
        <f t="shared" si="1"/>
        <v>250000</v>
      </c>
      <c r="O11" s="9">
        <f t="shared" si="0"/>
        <v>295000</v>
      </c>
      <c r="P11" s="28" t="s">
        <v>94</v>
      </c>
      <c r="Q11" s="1"/>
      <c r="R11" s="1"/>
      <c r="S11" s="1"/>
      <c r="T11" s="1"/>
      <c r="U11" s="1"/>
      <c r="V11" s="1"/>
    </row>
    <row r="12" spans="1:22" ht="45" x14ac:dyDescent="0.25">
      <c r="A12" s="1"/>
      <c r="B12" s="11">
        <v>6</v>
      </c>
      <c r="C12" s="11" t="s">
        <v>32</v>
      </c>
      <c r="D12" s="43" t="s">
        <v>33</v>
      </c>
      <c r="E12" s="3"/>
      <c r="F12" s="3" t="s">
        <v>21</v>
      </c>
      <c r="G12" s="8" t="s">
        <v>22</v>
      </c>
      <c r="H12" s="20">
        <v>0</v>
      </c>
      <c r="I12" s="48" t="s">
        <v>101</v>
      </c>
      <c r="J12" s="31" t="s">
        <v>95</v>
      </c>
      <c r="K12" s="20">
        <v>0</v>
      </c>
      <c r="L12" s="49">
        <v>8</v>
      </c>
      <c r="M12" s="40">
        <v>12000</v>
      </c>
      <c r="N12" s="40">
        <f t="shared" si="1"/>
        <v>96000</v>
      </c>
      <c r="O12" s="9">
        <f t="shared" si="0"/>
        <v>113280</v>
      </c>
      <c r="P12" s="28" t="s">
        <v>94</v>
      </c>
      <c r="Q12" s="1"/>
      <c r="R12" s="1"/>
      <c r="S12" s="1"/>
      <c r="T12" s="1"/>
      <c r="U12" s="1"/>
      <c r="V12" s="1"/>
    </row>
    <row r="13" spans="1:22" ht="45" x14ac:dyDescent="0.25">
      <c r="A13" s="1"/>
      <c r="B13" s="11">
        <v>7</v>
      </c>
      <c r="C13" s="11" t="s">
        <v>34</v>
      </c>
      <c r="D13" s="43" t="s">
        <v>35</v>
      </c>
      <c r="E13" s="3"/>
      <c r="F13" s="3" t="s">
        <v>21</v>
      </c>
      <c r="G13" s="8" t="s">
        <v>22</v>
      </c>
      <c r="H13" s="20">
        <v>0</v>
      </c>
      <c r="I13" s="20">
        <v>3</v>
      </c>
      <c r="J13" s="31" t="s">
        <v>95</v>
      </c>
      <c r="K13" s="20">
        <v>0</v>
      </c>
      <c r="L13" s="20">
        <v>3</v>
      </c>
      <c r="M13" s="40">
        <v>45000</v>
      </c>
      <c r="N13" s="40">
        <f t="shared" si="1"/>
        <v>135000</v>
      </c>
      <c r="O13" s="9">
        <f t="shared" si="0"/>
        <v>159300</v>
      </c>
      <c r="P13" s="28" t="s">
        <v>94</v>
      </c>
      <c r="Q13" s="1"/>
      <c r="R13" s="4"/>
      <c r="S13" s="4"/>
      <c r="T13" s="4"/>
      <c r="U13" s="4"/>
      <c r="V13" s="4"/>
    </row>
    <row r="14" spans="1:22" ht="45" x14ac:dyDescent="0.25">
      <c r="A14" s="1"/>
      <c r="B14" s="11">
        <v>8</v>
      </c>
      <c r="C14" s="11" t="s">
        <v>36</v>
      </c>
      <c r="D14" s="43" t="s">
        <v>37</v>
      </c>
      <c r="E14" s="3"/>
      <c r="F14" s="3" t="s">
        <v>21</v>
      </c>
      <c r="G14" s="8" t="s">
        <v>22</v>
      </c>
      <c r="H14" s="20">
        <v>0</v>
      </c>
      <c r="I14" s="50" t="s">
        <v>103</v>
      </c>
      <c r="J14" s="31" t="s">
        <v>95</v>
      </c>
      <c r="K14" s="20">
        <v>0</v>
      </c>
      <c r="L14" s="51">
        <v>9</v>
      </c>
      <c r="M14" s="40">
        <v>40000</v>
      </c>
      <c r="N14" s="40">
        <f t="shared" si="1"/>
        <v>360000</v>
      </c>
      <c r="O14" s="9">
        <f t="shared" si="0"/>
        <v>424800</v>
      </c>
      <c r="P14" s="28" t="s">
        <v>94</v>
      </c>
      <c r="Q14" s="1"/>
      <c r="R14" s="1"/>
      <c r="S14" s="1"/>
      <c r="T14" s="1"/>
      <c r="U14" s="1"/>
      <c r="V14" s="1"/>
    </row>
    <row r="15" spans="1:22" ht="60" x14ac:dyDescent="0.25">
      <c r="A15" s="1"/>
      <c r="B15" s="11">
        <v>9</v>
      </c>
      <c r="C15" s="11" t="s">
        <v>38</v>
      </c>
      <c r="D15" s="3" t="s">
        <v>39</v>
      </c>
      <c r="E15" s="3"/>
      <c r="F15" s="3" t="s">
        <v>21</v>
      </c>
      <c r="G15" s="8" t="s">
        <v>22</v>
      </c>
      <c r="H15" s="20">
        <v>0</v>
      </c>
      <c r="I15" s="20">
        <v>1</v>
      </c>
      <c r="J15" s="31" t="s">
        <v>95</v>
      </c>
      <c r="K15" s="20">
        <v>0</v>
      </c>
      <c r="L15" s="20">
        <v>1</v>
      </c>
      <c r="M15" s="40">
        <v>15000</v>
      </c>
      <c r="N15" s="40">
        <f t="shared" si="1"/>
        <v>15000</v>
      </c>
      <c r="O15" s="9">
        <f t="shared" si="0"/>
        <v>17700</v>
      </c>
      <c r="P15" s="28" t="s">
        <v>94</v>
      </c>
      <c r="Q15" s="1"/>
      <c r="R15" s="1"/>
      <c r="S15" s="1"/>
      <c r="T15" s="1"/>
      <c r="U15" s="1"/>
      <c r="V15" s="1"/>
    </row>
    <row r="16" spans="1:22" ht="60" x14ac:dyDescent="0.25">
      <c r="A16" s="1"/>
      <c r="B16" s="11">
        <v>10</v>
      </c>
      <c r="C16" s="11" t="s">
        <v>40</v>
      </c>
      <c r="D16" s="3" t="s">
        <v>41</v>
      </c>
      <c r="E16" s="3"/>
      <c r="F16" s="3" t="s">
        <v>21</v>
      </c>
      <c r="G16" s="8" t="s">
        <v>22</v>
      </c>
      <c r="H16" s="20">
        <v>0</v>
      </c>
      <c r="I16" s="48" t="s">
        <v>102</v>
      </c>
      <c r="J16" s="31" t="s">
        <v>95</v>
      </c>
      <c r="K16" s="20">
        <v>0</v>
      </c>
      <c r="L16" s="49">
        <v>3</v>
      </c>
      <c r="M16" s="40">
        <v>35000</v>
      </c>
      <c r="N16" s="40">
        <f t="shared" si="1"/>
        <v>105000</v>
      </c>
      <c r="O16" s="9">
        <f t="shared" si="0"/>
        <v>123900</v>
      </c>
      <c r="P16" s="28" t="s">
        <v>94</v>
      </c>
      <c r="Q16" s="1"/>
      <c r="R16" s="1"/>
      <c r="S16" s="1"/>
      <c r="T16" s="1"/>
      <c r="U16" s="1"/>
      <c r="V16" s="1"/>
    </row>
    <row r="17" spans="1:17" ht="53.45" customHeight="1" x14ac:dyDescent="0.25">
      <c r="A17" s="1"/>
      <c r="B17" s="11">
        <v>11</v>
      </c>
      <c r="C17" s="11" t="s">
        <v>42</v>
      </c>
      <c r="D17" s="3" t="s">
        <v>43</v>
      </c>
      <c r="E17" s="3"/>
      <c r="F17" s="3" t="s">
        <v>21</v>
      </c>
      <c r="G17" s="8" t="s">
        <v>22</v>
      </c>
      <c r="H17" s="20">
        <v>0</v>
      </c>
      <c r="I17" s="44">
        <v>10</v>
      </c>
      <c r="J17" s="31" t="s">
        <v>95</v>
      </c>
      <c r="K17" s="20">
        <v>0</v>
      </c>
      <c r="L17" s="44">
        <v>10</v>
      </c>
      <c r="M17" s="40">
        <v>19000</v>
      </c>
      <c r="N17" s="40">
        <f t="shared" si="1"/>
        <v>190000</v>
      </c>
      <c r="O17" s="9">
        <f t="shared" si="0"/>
        <v>224200</v>
      </c>
      <c r="P17" s="28" t="s">
        <v>94</v>
      </c>
      <c r="Q17" s="1"/>
    </row>
    <row r="18" spans="1:17" ht="107.25" customHeight="1" x14ac:dyDescent="0.25">
      <c r="A18" s="1"/>
      <c r="B18" s="11">
        <v>12</v>
      </c>
      <c r="C18" s="11" t="s">
        <v>44</v>
      </c>
      <c r="D18" s="3" t="s">
        <v>45</v>
      </c>
      <c r="E18" s="3"/>
      <c r="F18" s="3" t="s">
        <v>21</v>
      </c>
      <c r="G18" s="8" t="s">
        <v>22</v>
      </c>
      <c r="H18" s="20">
        <v>0</v>
      </c>
      <c r="I18" s="49">
        <v>14</v>
      </c>
      <c r="J18" s="31" t="s">
        <v>95</v>
      </c>
      <c r="K18" s="20">
        <v>0</v>
      </c>
      <c r="L18" s="44">
        <v>14</v>
      </c>
      <c r="M18" s="40">
        <v>4000</v>
      </c>
      <c r="N18" s="40">
        <f t="shared" si="1"/>
        <v>56000</v>
      </c>
      <c r="O18" s="9">
        <f t="shared" si="0"/>
        <v>66080</v>
      </c>
      <c r="P18" s="28" t="s">
        <v>94</v>
      </c>
      <c r="Q18" s="1"/>
    </row>
    <row r="19" spans="1:17" ht="45" x14ac:dyDescent="0.25">
      <c r="A19" s="1"/>
      <c r="B19" s="11">
        <v>13</v>
      </c>
      <c r="C19" s="11" t="s">
        <v>46</v>
      </c>
      <c r="D19" s="43" t="s">
        <v>47</v>
      </c>
      <c r="E19" s="3"/>
      <c r="F19" s="3" t="s">
        <v>21</v>
      </c>
      <c r="G19" s="8" t="s">
        <v>22</v>
      </c>
      <c r="H19" s="20">
        <v>0</v>
      </c>
      <c r="I19" s="20">
        <v>8</v>
      </c>
      <c r="J19" s="20">
        <v>0</v>
      </c>
      <c r="K19" s="20">
        <v>0</v>
      </c>
      <c r="L19" s="20">
        <v>8</v>
      </c>
      <c r="M19" s="40">
        <v>25000</v>
      </c>
      <c r="N19" s="40">
        <f t="shared" si="1"/>
        <v>200000</v>
      </c>
      <c r="O19" s="9">
        <f t="shared" si="0"/>
        <v>236000</v>
      </c>
      <c r="P19" s="28" t="s">
        <v>94</v>
      </c>
      <c r="Q19" s="1"/>
    </row>
    <row r="20" spans="1:17" ht="199.5" customHeight="1" x14ac:dyDescent="0.25">
      <c r="A20" s="1"/>
      <c r="B20" s="11">
        <v>14</v>
      </c>
      <c r="C20" s="11" t="s">
        <v>48</v>
      </c>
      <c r="D20" s="43" t="s">
        <v>49</v>
      </c>
      <c r="E20" s="3"/>
      <c r="F20" s="3" t="s">
        <v>50</v>
      </c>
      <c r="G20" s="8" t="s">
        <v>22</v>
      </c>
      <c r="H20" s="20">
        <v>0</v>
      </c>
      <c r="I20" s="48" t="s">
        <v>96</v>
      </c>
      <c r="J20" s="31" t="s">
        <v>95</v>
      </c>
      <c r="K20" s="20">
        <v>0</v>
      </c>
      <c r="L20" s="49">
        <v>20</v>
      </c>
      <c r="M20" s="40">
        <v>38000</v>
      </c>
      <c r="N20" s="40">
        <f t="shared" si="1"/>
        <v>760000</v>
      </c>
      <c r="O20" s="9">
        <f t="shared" si="0"/>
        <v>896800</v>
      </c>
      <c r="P20" s="28" t="s">
        <v>94</v>
      </c>
      <c r="Q20" s="1"/>
    </row>
    <row r="21" spans="1:17" ht="60" x14ac:dyDescent="0.25">
      <c r="A21" s="1"/>
      <c r="B21" s="11">
        <v>15</v>
      </c>
      <c r="C21" s="11" t="s">
        <v>51</v>
      </c>
      <c r="D21" s="3" t="s">
        <v>52</v>
      </c>
      <c r="E21" s="3"/>
      <c r="F21" s="3" t="s">
        <v>53</v>
      </c>
      <c r="G21" s="8" t="s">
        <v>22</v>
      </c>
      <c r="H21" s="20">
        <v>0</v>
      </c>
      <c r="I21" s="48" t="s">
        <v>99</v>
      </c>
      <c r="J21" s="45">
        <v>0</v>
      </c>
      <c r="K21" s="20">
        <v>0</v>
      </c>
      <c r="L21" s="49">
        <v>6</v>
      </c>
      <c r="M21" s="40">
        <v>6000</v>
      </c>
      <c r="N21" s="40">
        <f t="shared" si="1"/>
        <v>36000</v>
      </c>
      <c r="O21" s="9">
        <f t="shared" si="0"/>
        <v>42480</v>
      </c>
      <c r="P21" s="28" t="s">
        <v>94</v>
      </c>
      <c r="Q21" s="1"/>
    </row>
    <row r="22" spans="1:17" ht="45" x14ac:dyDescent="0.25">
      <c r="A22" s="1"/>
      <c r="B22" s="11">
        <v>16</v>
      </c>
      <c r="C22" s="11" t="s">
        <v>54</v>
      </c>
      <c r="D22" s="43" t="s">
        <v>55</v>
      </c>
      <c r="E22" s="3"/>
      <c r="F22" s="3" t="s">
        <v>53</v>
      </c>
      <c r="G22" s="8" t="s">
        <v>22</v>
      </c>
      <c r="H22" s="20">
        <v>0</v>
      </c>
      <c r="I22" s="49">
        <v>20</v>
      </c>
      <c r="J22" s="20">
        <v>0</v>
      </c>
      <c r="K22" s="20">
        <v>0</v>
      </c>
      <c r="L22" s="49">
        <v>20</v>
      </c>
      <c r="M22" s="40">
        <v>30000</v>
      </c>
      <c r="N22" s="40">
        <f t="shared" si="1"/>
        <v>600000</v>
      </c>
      <c r="O22" s="9">
        <f t="shared" si="0"/>
        <v>708000</v>
      </c>
      <c r="P22" s="28" t="s">
        <v>94</v>
      </c>
      <c r="Q22" s="1"/>
    </row>
    <row r="23" spans="1:17" ht="75" x14ac:dyDescent="0.25">
      <c r="A23" s="1"/>
      <c r="B23" s="11">
        <v>17</v>
      </c>
      <c r="C23" s="11" t="s">
        <v>56</v>
      </c>
      <c r="D23" s="3" t="s">
        <v>57</v>
      </c>
      <c r="E23" s="3"/>
      <c r="F23" s="3" t="s">
        <v>58</v>
      </c>
      <c r="G23" s="8" t="s">
        <v>22</v>
      </c>
      <c r="H23" s="20">
        <v>0</v>
      </c>
      <c r="I23" s="48" t="s">
        <v>97</v>
      </c>
      <c r="J23" s="31" t="s">
        <v>95</v>
      </c>
      <c r="K23" s="20">
        <v>0</v>
      </c>
      <c r="L23" s="49">
        <v>10</v>
      </c>
      <c r="M23" s="40">
        <v>5000</v>
      </c>
      <c r="N23" s="40">
        <f t="shared" si="1"/>
        <v>50000</v>
      </c>
      <c r="O23" s="9">
        <f t="shared" si="0"/>
        <v>59000</v>
      </c>
      <c r="P23" s="28" t="s">
        <v>94</v>
      </c>
      <c r="Q23" s="1"/>
    </row>
    <row r="24" spans="1:17" ht="84" customHeight="1" x14ac:dyDescent="0.25">
      <c r="A24" s="1"/>
      <c r="B24" s="11">
        <v>18</v>
      </c>
      <c r="C24" s="11" t="s">
        <v>59</v>
      </c>
      <c r="D24" s="3" t="s">
        <v>60</v>
      </c>
      <c r="E24" s="3"/>
      <c r="F24" s="3" t="s">
        <v>58</v>
      </c>
      <c r="G24" s="8" t="s">
        <v>22</v>
      </c>
      <c r="H24" s="20">
        <v>0</v>
      </c>
      <c r="I24" s="20">
        <v>2</v>
      </c>
      <c r="J24" s="20">
        <v>0</v>
      </c>
      <c r="K24" s="20">
        <v>0</v>
      </c>
      <c r="L24" s="20">
        <v>2</v>
      </c>
      <c r="M24" s="40">
        <v>3500</v>
      </c>
      <c r="N24" s="40">
        <f t="shared" si="1"/>
        <v>7000</v>
      </c>
      <c r="O24" s="9">
        <f t="shared" si="0"/>
        <v>8260</v>
      </c>
      <c r="P24" s="28" t="s">
        <v>94</v>
      </c>
      <c r="Q24" s="1"/>
    </row>
    <row r="25" spans="1:17" ht="75" x14ac:dyDescent="0.25">
      <c r="A25" s="1"/>
      <c r="B25" s="11">
        <v>19</v>
      </c>
      <c r="C25" s="11" t="s">
        <v>72</v>
      </c>
      <c r="D25" s="43" t="s">
        <v>73</v>
      </c>
      <c r="E25" s="3"/>
      <c r="F25" s="3" t="s">
        <v>74</v>
      </c>
      <c r="G25" s="8" t="s">
        <v>22</v>
      </c>
      <c r="H25" s="20">
        <v>0</v>
      </c>
      <c r="I25" s="20">
        <v>10</v>
      </c>
      <c r="J25" s="31" t="s">
        <v>95</v>
      </c>
      <c r="K25" s="20">
        <v>0</v>
      </c>
      <c r="L25" s="20">
        <v>10</v>
      </c>
      <c r="M25" s="40">
        <v>3000</v>
      </c>
      <c r="N25" s="40">
        <v>30000</v>
      </c>
      <c r="O25" s="9">
        <v>23600</v>
      </c>
      <c r="P25" s="28" t="s">
        <v>94</v>
      </c>
      <c r="Q25" s="1"/>
    </row>
    <row r="26" spans="1:17" ht="236.25" customHeight="1" x14ac:dyDescent="0.25">
      <c r="A26" s="1"/>
      <c r="B26" s="11">
        <v>20</v>
      </c>
      <c r="C26" s="11" t="s">
        <v>61</v>
      </c>
      <c r="D26" s="43" t="s">
        <v>62</v>
      </c>
      <c r="E26" s="3"/>
      <c r="F26" s="42" t="s">
        <v>63</v>
      </c>
      <c r="G26" s="8" t="s">
        <v>22</v>
      </c>
      <c r="H26" s="20">
        <v>0</v>
      </c>
      <c r="I26" s="20">
        <v>1</v>
      </c>
      <c r="J26" s="20">
        <v>0</v>
      </c>
      <c r="K26" s="20">
        <v>0</v>
      </c>
      <c r="L26" s="20">
        <v>1</v>
      </c>
      <c r="M26" s="40">
        <v>15000</v>
      </c>
      <c r="N26" s="40">
        <f t="shared" si="1"/>
        <v>15000</v>
      </c>
      <c r="O26" s="9">
        <f t="shared" si="0"/>
        <v>17700</v>
      </c>
      <c r="P26" s="28" t="s">
        <v>94</v>
      </c>
      <c r="Q26" s="1"/>
    </row>
    <row r="27" spans="1:17" ht="45" x14ac:dyDescent="0.25">
      <c r="A27" s="1"/>
      <c r="B27" s="11">
        <v>21</v>
      </c>
      <c r="C27" s="11" t="s">
        <v>64</v>
      </c>
      <c r="D27" s="3" t="s">
        <v>65</v>
      </c>
      <c r="E27" s="3"/>
      <c r="F27" s="3" t="s">
        <v>53</v>
      </c>
      <c r="G27" s="8" t="s">
        <v>22</v>
      </c>
      <c r="H27" s="20">
        <v>0</v>
      </c>
      <c r="I27" s="48" t="s">
        <v>100</v>
      </c>
      <c r="J27" s="41" t="s">
        <v>95</v>
      </c>
      <c r="K27" s="20">
        <v>0</v>
      </c>
      <c r="L27" s="49">
        <v>2</v>
      </c>
      <c r="M27" s="40">
        <v>28000</v>
      </c>
      <c r="N27" s="40">
        <f t="shared" si="1"/>
        <v>56000</v>
      </c>
      <c r="O27" s="9">
        <f t="shared" si="0"/>
        <v>66080</v>
      </c>
      <c r="P27" s="28" t="s">
        <v>94</v>
      </c>
      <c r="Q27" s="1"/>
    </row>
    <row r="28" spans="1:17" ht="60" x14ac:dyDescent="0.25">
      <c r="A28" s="1"/>
      <c r="B28" s="11">
        <v>22</v>
      </c>
      <c r="C28" s="11" t="s">
        <v>66</v>
      </c>
      <c r="D28" s="3" t="s">
        <v>67</v>
      </c>
      <c r="E28" s="3"/>
      <c r="F28" s="3" t="s">
        <v>53</v>
      </c>
      <c r="G28" s="8" t="s">
        <v>22</v>
      </c>
      <c r="H28" s="20">
        <v>0</v>
      </c>
      <c r="I28" s="49">
        <v>20</v>
      </c>
      <c r="J28" s="20">
        <v>0</v>
      </c>
      <c r="K28" s="20">
        <v>0</v>
      </c>
      <c r="L28" s="49">
        <v>20</v>
      </c>
      <c r="M28" s="40">
        <v>3000</v>
      </c>
      <c r="N28" s="40">
        <f t="shared" si="1"/>
        <v>60000</v>
      </c>
      <c r="O28" s="9">
        <f t="shared" si="0"/>
        <v>70800</v>
      </c>
      <c r="P28" s="28" t="s">
        <v>94</v>
      </c>
      <c r="Q28" s="1"/>
    </row>
    <row r="29" spans="1:17" ht="56.25" customHeight="1" x14ac:dyDescent="0.25">
      <c r="A29" s="1"/>
      <c r="B29" s="11">
        <v>23</v>
      </c>
      <c r="C29" s="11" t="s">
        <v>68</v>
      </c>
      <c r="D29" s="3" t="s">
        <v>69</v>
      </c>
      <c r="E29" s="3"/>
      <c r="F29" s="3" t="s">
        <v>53</v>
      </c>
      <c r="G29" s="8" t="s">
        <v>22</v>
      </c>
      <c r="H29" s="20">
        <v>0</v>
      </c>
      <c r="I29" s="20">
        <v>3</v>
      </c>
      <c r="J29" s="31" t="s">
        <v>95</v>
      </c>
      <c r="K29" s="20">
        <v>0</v>
      </c>
      <c r="L29" s="20">
        <v>3</v>
      </c>
      <c r="M29" s="40">
        <v>28000</v>
      </c>
      <c r="N29" s="40">
        <f t="shared" si="1"/>
        <v>84000</v>
      </c>
      <c r="O29" s="9">
        <f t="shared" si="0"/>
        <v>99120</v>
      </c>
      <c r="P29" s="28" t="s">
        <v>94</v>
      </c>
      <c r="Q29" s="1"/>
    </row>
    <row r="30" spans="1:17" ht="45" x14ac:dyDescent="0.25">
      <c r="A30" s="1"/>
      <c r="B30" s="11">
        <v>24</v>
      </c>
      <c r="C30" s="11" t="s">
        <v>70</v>
      </c>
      <c r="D30" s="43" t="s">
        <v>71</v>
      </c>
      <c r="E30" s="3"/>
      <c r="F30" s="3" t="s">
        <v>53</v>
      </c>
      <c r="G30" s="8" t="s">
        <v>22</v>
      </c>
      <c r="H30" s="20">
        <v>0</v>
      </c>
      <c r="I30" s="48" t="s">
        <v>100</v>
      </c>
      <c r="J30" s="20">
        <v>0</v>
      </c>
      <c r="K30" s="20">
        <v>0</v>
      </c>
      <c r="L30" s="49">
        <v>2</v>
      </c>
      <c r="M30" s="40">
        <v>23000</v>
      </c>
      <c r="N30" s="40">
        <f t="shared" si="1"/>
        <v>46000</v>
      </c>
      <c r="O30" s="9">
        <f t="shared" si="0"/>
        <v>54280</v>
      </c>
      <c r="P30" s="28" t="s">
        <v>94</v>
      </c>
      <c r="Q30" s="1"/>
    </row>
    <row r="31" spans="1:17" ht="84" customHeight="1" x14ac:dyDescent="0.25">
      <c r="A31" s="1"/>
      <c r="B31" s="11">
        <v>25</v>
      </c>
      <c r="C31" s="11"/>
      <c r="D31" s="3"/>
      <c r="E31" s="3"/>
      <c r="F31" s="3"/>
      <c r="G31" s="8"/>
      <c r="H31" s="20"/>
      <c r="I31" s="20"/>
      <c r="J31" s="31"/>
      <c r="K31" s="20"/>
      <c r="L31" s="20"/>
      <c r="M31" s="40"/>
      <c r="N31" s="40"/>
      <c r="O31" s="9"/>
      <c r="P31" s="28"/>
      <c r="Q31" s="1"/>
    </row>
    <row r="32" spans="1:17" x14ac:dyDescent="0.25">
      <c r="A32" s="1"/>
      <c r="B32" s="19"/>
      <c r="C32" s="19"/>
      <c r="D32" s="12"/>
      <c r="E32" s="12"/>
      <c r="F32" s="12"/>
      <c r="G32" s="13"/>
      <c r="H32" s="13"/>
      <c r="I32" s="35"/>
      <c r="J32" s="13"/>
      <c r="K32" s="13"/>
      <c r="L32" s="35"/>
      <c r="M32" s="13"/>
      <c r="N32" s="26">
        <f>SUM(N7+N8+N9+N10+N11+N12+N13+N14+N15+N16+N17+N18+N19+N20+N21+N22+N23+N24+N25+N26+N27+N28+N29+N30+N31)</f>
        <v>3600000</v>
      </c>
      <c r="O32" s="27">
        <f>SUM(O7:O31)</f>
        <v>4236200</v>
      </c>
      <c r="P32" s="4"/>
      <c r="Q32" s="1"/>
    </row>
    <row r="33" spans="1:17" x14ac:dyDescent="0.25">
      <c r="A33" s="1"/>
      <c r="B33" s="17"/>
      <c r="C33" s="17"/>
      <c r="D33" s="18"/>
      <c r="E33" s="18"/>
      <c r="F33" s="18"/>
      <c r="G33" s="17"/>
      <c r="H33" s="17"/>
      <c r="I33" s="36"/>
      <c r="J33" s="17"/>
      <c r="K33" s="17"/>
      <c r="L33" s="36"/>
      <c r="M33" s="17"/>
      <c r="N33" s="17" t="s">
        <v>75</v>
      </c>
      <c r="O33" s="14">
        <v>648000</v>
      </c>
      <c r="P33" s="4"/>
      <c r="Q33" s="1"/>
    </row>
    <row r="34" spans="1:17" x14ac:dyDescent="0.25">
      <c r="A34" s="1"/>
      <c r="B34" s="61" t="s">
        <v>88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3"/>
      <c r="Q34" s="1"/>
    </row>
    <row r="35" spans="1:17" x14ac:dyDescent="0.25">
      <c r="A35" s="1"/>
      <c r="B35" s="54" t="s">
        <v>76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6"/>
      <c r="Q35" s="1"/>
    </row>
    <row r="36" spans="1:17" x14ac:dyDescent="0.25">
      <c r="A36" s="1"/>
      <c r="B36" s="53" t="s">
        <v>77</v>
      </c>
      <c r="C36" s="53"/>
      <c r="D36" s="53"/>
      <c r="E36" s="73" t="s">
        <v>98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3"/>
      <c r="Q36" s="1"/>
    </row>
    <row r="37" spans="1:17" x14ac:dyDescent="0.25">
      <c r="A37" s="1"/>
      <c r="B37" s="53" t="s">
        <v>78</v>
      </c>
      <c r="C37" s="53"/>
      <c r="D37" s="53"/>
      <c r="E37" s="75" t="s">
        <v>79</v>
      </c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7"/>
      <c r="Q37" s="4"/>
    </row>
    <row r="38" spans="1:17" x14ac:dyDescent="0.25">
      <c r="A38" s="1"/>
      <c r="B38" s="53" t="s">
        <v>80</v>
      </c>
      <c r="C38" s="53"/>
      <c r="D38" s="53"/>
      <c r="E38" s="72" t="s">
        <v>92</v>
      </c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1"/>
    </row>
    <row r="39" spans="1:17" x14ac:dyDescent="0.25">
      <c r="A39" s="1"/>
      <c r="B39" s="57" t="s">
        <v>81</v>
      </c>
      <c r="C39" s="58"/>
      <c r="D39" s="59"/>
      <c r="E39" s="72" t="s">
        <v>93</v>
      </c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3"/>
      <c r="Q39" s="1"/>
    </row>
    <row r="40" spans="1:17" x14ac:dyDescent="0.25">
      <c r="A40" s="1"/>
      <c r="B40" s="57" t="s">
        <v>82</v>
      </c>
      <c r="C40" s="58"/>
      <c r="D40" s="59"/>
      <c r="E40" s="72" t="s">
        <v>91</v>
      </c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3"/>
      <c r="Q40" s="1"/>
    </row>
    <row r="41" spans="1:17" x14ac:dyDescent="0.25">
      <c r="A41" s="1"/>
      <c r="B41" s="53" t="s">
        <v>83</v>
      </c>
      <c r="C41" s="53"/>
      <c r="D41" s="53"/>
      <c r="E41" s="61" t="s">
        <v>89</v>
      </c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3"/>
      <c r="Q41" s="1"/>
    </row>
    <row r="42" spans="1:17" x14ac:dyDescent="0.25">
      <c r="A42" s="1"/>
      <c r="B42" s="53" t="s">
        <v>84</v>
      </c>
      <c r="C42" s="53"/>
      <c r="D42" s="53"/>
      <c r="E42" s="74" t="s">
        <v>85</v>
      </c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3"/>
      <c r="Q42" s="1"/>
    </row>
    <row r="43" spans="1:17" x14ac:dyDescent="0.25">
      <c r="A43" s="1"/>
      <c r="B43" s="21"/>
      <c r="C43" s="21"/>
      <c r="D43" s="21"/>
      <c r="E43" s="21"/>
      <c r="F43" s="22"/>
      <c r="G43" s="22"/>
      <c r="H43" s="22"/>
      <c r="I43" s="37"/>
      <c r="J43" s="22"/>
      <c r="K43" s="22"/>
      <c r="L43" s="37"/>
      <c r="M43" s="22"/>
      <c r="N43" s="22"/>
      <c r="O43" s="22"/>
      <c r="P43" s="22"/>
      <c r="Q43" s="1"/>
    </row>
    <row r="44" spans="1:17" x14ac:dyDescent="0.25">
      <c r="A44" s="25"/>
      <c r="B44" s="24" t="s">
        <v>86</v>
      </c>
      <c r="C44" s="24"/>
      <c r="D44" s="24"/>
      <c r="E44" s="24"/>
      <c r="F44" s="24"/>
      <c r="G44" s="24"/>
      <c r="H44" s="24"/>
      <c r="I44" s="38"/>
      <c r="J44" s="24"/>
      <c r="K44" s="1"/>
      <c r="L44" s="32"/>
      <c r="M44" s="1"/>
      <c r="N44" s="1"/>
      <c r="O44" s="1"/>
      <c r="P44" s="1"/>
      <c r="Q44" s="1"/>
    </row>
    <row r="45" spans="1:17" x14ac:dyDescent="0.25">
      <c r="A45" s="23"/>
      <c r="B45" s="24"/>
      <c r="C45" s="24"/>
      <c r="D45" s="24"/>
      <c r="E45" s="24"/>
      <c r="F45" s="24"/>
      <c r="G45" s="24"/>
      <c r="H45" s="24"/>
      <c r="I45" s="38"/>
      <c r="J45" s="24"/>
      <c r="K45" s="1"/>
      <c r="L45" s="32"/>
      <c r="M45" s="1"/>
      <c r="N45" s="1"/>
      <c r="O45" s="1"/>
      <c r="P45" s="1"/>
      <c r="Q45" s="1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32"/>
      <c r="J46" s="1"/>
      <c r="K46" s="1"/>
      <c r="L46" s="32"/>
      <c r="M46" s="1"/>
      <c r="N46" s="1"/>
      <c r="O46" s="1"/>
      <c r="P46" s="1"/>
      <c r="Q46" s="1"/>
    </row>
    <row r="47" spans="1:17" x14ac:dyDescent="0.25">
      <c r="A47" s="1"/>
      <c r="B47" s="1"/>
      <c r="C47" s="1"/>
      <c r="D47" s="7"/>
      <c r="E47" s="7"/>
      <c r="F47" s="1"/>
      <c r="G47" s="1"/>
      <c r="H47" s="1"/>
      <c r="I47" s="32"/>
      <c r="J47" s="1"/>
      <c r="K47" s="1"/>
      <c r="L47" s="32"/>
      <c r="M47" s="1"/>
      <c r="N47" s="1"/>
      <c r="O47" s="1"/>
      <c r="P47" s="1"/>
      <c r="Q47" s="1"/>
    </row>
    <row r="48" spans="1:17" x14ac:dyDescent="0.25">
      <c r="A48" s="1"/>
      <c r="B48" s="29"/>
      <c r="C48" s="29"/>
      <c r="D48" s="7"/>
      <c r="E48" s="7"/>
      <c r="F48" s="1"/>
      <c r="G48" s="1"/>
      <c r="H48" s="1"/>
      <c r="I48" s="32"/>
      <c r="J48" s="1"/>
      <c r="K48" s="1"/>
      <c r="L48" s="32"/>
      <c r="M48" s="1"/>
      <c r="N48" s="1"/>
      <c r="O48" s="1"/>
      <c r="P48" s="1"/>
      <c r="Q48" s="1"/>
    </row>
    <row r="49" spans="2:5" x14ac:dyDescent="0.25">
      <c r="B49" s="1"/>
      <c r="C49" s="1"/>
      <c r="D49" s="7" t="s">
        <v>87</v>
      </c>
      <c r="E49" s="7"/>
    </row>
  </sheetData>
  <mergeCells count="28">
    <mergeCell ref="B41:D41"/>
    <mergeCell ref="B42:D42"/>
    <mergeCell ref="O4:O5"/>
    <mergeCell ref="B38:D38"/>
    <mergeCell ref="E38:P38"/>
    <mergeCell ref="E4:E5"/>
    <mergeCell ref="E36:P36"/>
    <mergeCell ref="E42:P42"/>
    <mergeCell ref="E37:P37"/>
    <mergeCell ref="E39:P39"/>
    <mergeCell ref="E40:P40"/>
    <mergeCell ref="E41:P41"/>
    <mergeCell ref="B2:P2"/>
    <mergeCell ref="B37:D37"/>
    <mergeCell ref="B36:D36"/>
    <mergeCell ref="B35:P35"/>
    <mergeCell ref="B40:D40"/>
    <mergeCell ref="B4:B5"/>
    <mergeCell ref="D4:D5"/>
    <mergeCell ref="P4:P5"/>
    <mergeCell ref="B34:P34"/>
    <mergeCell ref="B39:D39"/>
    <mergeCell ref="F4:F5"/>
    <mergeCell ref="G4:G5"/>
    <mergeCell ref="H4:L4"/>
    <mergeCell ref="N4:N5"/>
    <mergeCell ref="M4:M5"/>
    <mergeCell ref="C4:C5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2015-02-18T10:10:00Z</dcterms:modified>
</cp:coreProperties>
</file>