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2. Февраль\Материалы для си-м пожаротушения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Лист1!$A$7:$Y$50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Лист1!$A$1:$J$58</definedName>
  </definedNames>
  <calcPr calcId="152511" refMode="R1C1"/>
</workbook>
</file>

<file path=xl/calcChain.xml><?xml version="1.0" encoding="utf-8"?>
<calcChain xmlns="http://schemas.openxmlformats.org/spreadsheetml/2006/main">
  <c r="G20" i="1" l="1"/>
  <c r="I20" i="1" s="1"/>
  <c r="H20" i="1"/>
  <c r="H49" i="1" l="1"/>
  <c r="G49" i="1"/>
  <c r="I49" i="1" s="1"/>
  <c r="H48" i="1"/>
  <c r="G48" i="1"/>
  <c r="I48" i="1" s="1"/>
  <c r="H47" i="1"/>
  <c r="G47" i="1"/>
  <c r="I47" i="1" s="1"/>
  <c r="H46" i="1"/>
  <c r="G46" i="1"/>
  <c r="I46" i="1" s="1"/>
  <c r="H45" i="1"/>
  <c r="G45" i="1"/>
  <c r="I45" i="1" s="1"/>
  <c r="H44" i="1"/>
  <c r="G44" i="1"/>
  <c r="I44" i="1" s="1"/>
  <c r="H43" i="1"/>
  <c r="G43" i="1"/>
  <c r="I43" i="1" s="1"/>
  <c r="H42" i="1"/>
  <c r="G42" i="1"/>
  <c r="I42" i="1" s="1"/>
  <c r="H41" i="1"/>
  <c r="G41" i="1"/>
  <c r="I41" i="1" s="1"/>
  <c r="H40" i="1"/>
  <c r="G40" i="1"/>
  <c r="I40" i="1" s="1"/>
  <c r="H39" i="1"/>
  <c r="G39" i="1"/>
  <c r="I39" i="1" s="1"/>
  <c r="H38" i="1"/>
  <c r="G38" i="1"/>
  <c r="I38" i="1" s="1"/>
  <c r="H37" i="1"/>
  <c r="G37" i="1"/>
  <c r="I37" i="1" s="1"/>
  <c r="H36" i="1"/>
  <c r="G36" i="1"/>
  <c r="I36" i="1" s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10" i="1"/>
  <c r="G10" i="1"/>
  <c r="I10" i="1" s="1"/>
  <c r="H9" i="1"/>
  <c r="G9" i="1"/>
  <c r="I9" i="1" s="1"/>
  <c r="H8" i="1"/>
  <c r="G8" i="1"/>
  <c r="I8" i="1" s="1"/>
  <c r="H7" i="1" l="1"/>
  <c r="H50" i="1" s="1"/>
  <c r="G7" i="1"/>
  <c r="I7" i="1" s="1"/>
  <c r="I50" i="1" l="1"/>
  <c r="B5" i="2"/>
  <c r="I51" i="1" l="1"/>
</calcChain>
</file>

<file path=xl/sharedStrings.xml><?xml version="1.0" encoding="utf-8"?>
<sst xmlns="http://schemas.openxmlformats.org/spreadsheetml/2006/main" count="212" uniqueCount="116">
  <si>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</si>
  <si>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</si>
  <si>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</si>
  <si>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</si>
  <si>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</si>
  <si>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</si>
  <si>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</si>
  <si>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</si>
  <si>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</si>
  <si>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</si>
  <si>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</si>
  <si>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</si>
  <si>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</si>
  <si>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</si>
  <si>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</si>
  <si>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</si>
  <si>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</si>
  <si>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</si>
  <si>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</si>
  <si>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</si>
  <si>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</si>
  <si>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</si>
  <si>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</si>
  <si>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</si>
  <si>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>Автомобильным транспортом за счет Поставщика.</t>
  </si>
  <si>
    <t>Особые условия:</t>
  </si>
  <si>
    <t>Начальник СПК , тел.: +7 (347) 221-55-51, Рыбаков А.П.</t>
  </si>
  <si>
    <t>Не менее 12 месяцев.</t>
  </si>
  <si>
    <t>Кол-во</t>
  </si>
  <si>
    <t>В течение 10 календарных дней с момента подписания договора.</t>
  </si>
  <si>
    <t>Батарея аккумуляторная АКБ 12 В, 7 Ач</t>
  </si>
  <si>
    <t xml:space="preserve">Батарея аккумуляторная АКБ 12 В, 17 Ач </t>
  </si>
  <si>
    <t>Табло световое Молния-12 "Стрелка влево"</t>
  </si>
  <si>
    <t>Табло световое Молния-12 "Стрелка вправо"</t>
  </si>
  <si>
    <t>Углекислота</t>
  </si>
  <si>
    <t>ЗПУ к ОУ-3</t>
  </si>
  <si>
    <t>Трубка выкиднаяс к ОУ-1,2,3</t>
  </si>
  <si>
    <t>Раструб (ОУ-1,3)</t>
  </si>
  <si>
    <t>Шланг с раструбом к ОУ-5, 0.8м</t>
  </si>
  <si>
    <t>Шланг с раструбом к ОУ-5, 1м</t>
  </si>
  <si>
    <t>ЗПУ к ОП-4</t>
  </si>
  <si>
    <t>Шланг к ОП d=14мм</t>
  </si>
  <si>
    <t>Шланг к ОП d=16мм</t>
  </si>
  <si>
    <t>Индикатор давления М-8х1,0х12,5</t>
  </si>
  <si>
    <t>Пломба роторного типа Роллсил</t>
  </si>
  <si>
    <t>Манометр для МГП</t>
  </si>
  <si>
    <t>Клапан ДУ-50 прямой латунный 15БЗР (м-м) 1,0МПа</t>
  </si>
  <si>
    <t xml:space="preserve">Цапковая напорная головка ГЦ-50 </t>
  </si>
  <si>
    <t>ГОСТ 26952-86; 53280.4-2009; ТУ 2149-028-10968286-97; тушение пожаров классов А, В, С, э/у под U до 1000В; 30 кг, Т=-50 +50 °С, гарайтийный срок хранения 10 лет.</t>
  </si>
  <si>
    <t>ГОСТ Р 51017-97; 51057-2001; ГОСТ 4.132-85.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</si>
  <si>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</si>
  <si>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>Соответствие Правилам противопожарного режима в РФ (Постановление правительства от 25.04.2012 г. № 390), цвет желтый, храповый механизм, индивидуальная нумерация на корпусе и вставке,  корпус – поликарбонат, вставка – АБС-пластик, Т=-40 +60 °С.</t>
  </si>
  <si>
    <t>Соответствие ГОСТ Р 53279-2009. В паз головки должно быть установлено и надежно удерживаться в пазу резиновое кольцо, соответствующее ГОСТ 6557. Головки должны быть изготовлены из алюминиевых сплавов не выше II группы по ГОСТ 1583 или латуни по ГОСТ 17711. Головки должны выдерживать без разрушения и нарушения герметичности соединения 560 рабочих циклов. Масса не более 0,25 кг; Внутренний диаметр 43 мм; Рабочее давление 1,2 Мпа; Диаметр по клыкам 106 мм; Длина 55 мм; Ширина 100 мм.</t>
  </si>
  <si>
    <t xml:space="preserve">Пожарные напорные рукава с внутренней гидроизоляционной камерой типа "Универсал" изготовлены по ГОСТ Р 51049-2008, 
на основе капронового каркаса диаметром 51 мм, белого цвета, 
в сборе с ГР-50, длиной 20м. Длина скатки 20±1 м; Внутренний диаметр - 51 мм; Рабочее давление - 1,0 МПа; Интервал рабочих температур от -5°С до +50°С; Масса скатки - 5 кг; Cрок службы - не менее 5 лет. В комплект поставки должны входить рукав и формуляр по ГОСТ 2.601 (приложение А к ГОСТ Р 51049-2008).
</t>
  </si>
  <si>
    <t>Отсутствие масел, густой белый дым,1 таблетка-13г, 1 таблетка-18м3 дыма, время сгорания 1 таблетки-40сек, 1 упаковка-6 таблеток.</t>
  </si>
  <si>
    <t>кг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</si>
  <si>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</si>
  <si>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</si>
  <si>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</si>
  <si>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</si>
  <si>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Поставщик предоставляет вместе с товаром следующие документы: 1. Паспорт; 2. Техническое описание поставляемого товара; 3. Инструкция на русском языке; 4. Сертификат соответствия стандартам РФ.</t>
  </si>
  <si>
    <t>Накладной внутренний дверной доводчик; Низкотемпературное масло до -46°С; Максимальная масса двери 120 кг; Плавное закрывание двери; Термическая обработка внутренних деталей, обеспечивающая большой срок эксплуатации.</t>
  </si>
  <si>
    <t>Вентиль Ду-50 15БЗР (цапка-цапка) Латунный прямой, D = 50, рабочее давление до 1,6 МПа (16 кг/кв. см ) с температурой до +50С.</t>
  </si>
  <si>
    <t>Порошок для ОП Вексон АВС25 (ЗАО "Экохиммаш")</t>
  </si>
  <si>
    <t>Тестовые дымовые таблетки 769080 (Esser by Honeywell)</t>
  </si>
  <si>
    <t>Газ тестовый для прибора 805582 (060430.10) (Esser by Honeywell)</t>
  </si>
  <si>
    <t>Прибор приемно-контрольный Сигнал-10 (ЗАО НВП "Болид")</t>
  </si>
  <si>
    <t>Прибор приемно-контрольный Сигнал-20 (ЗАО НВП "Болид")</t>
  </si>
  <si>
    <t>Прибор приемно-контрольный Сигнал-20М (ЗАО НВП "Болид")</t>
  </si>
  <si>
    <t>Прибор приемно-контрольный Сигнал 20П SMD (ЗАО НВП "Болид")</t>
  </si>
  <si>
    <t>Прибор приемно-контрольный Яхонт 1И (ООО "Спецприбор")</t>
  </si>
  <si>
    <t>Извещатель пожарный тепловой ИП 101 Гранат, обычный (ООО "Спецприбор")</t>
  </si>
  <si>
    <t>Пульт контроля и управления С2000М версия 2.06  (ЗАО НВП "Болид")</t>
  </si>
  <si>
    <t>Источник питания РИП-12 исп.01  (ЗАО НВП "Болид")</t>
  </si>
  <si>
    <t xml:space="preserve">Извешатель тепловой ИП 103-5/1 </t>
  </si>
  <si>
    <t>Табло Блик С-12М Выход оповещатель пожарный световой (табло)</t>
  </si>
  <si>
    <t>Фильтр-отстойник для углекислоты ФО-01 для СЗУ-04  (ООО "Технический Центр Пожарной Безопасности")</t>
  </si>
  <si>
    <t>Рукав пожарный напорный "Универсал" РПК -В -50-1,0-У1  с ГР-50, 20м (ЗАО "ПО Берег")</t>
  </si>
  <si>
    <t>Доводчик Vizit 505 (НПФ МОДУС-Н, VIZIT Group)</t>
  </si>
  <si>
    <t>Извещатель пожарный ИПР-3 СУМ</t>
  </si>
  <si>
    <t>Оповещатель свето-звуковой Маяк 12-К</t>
  </si>
  <si>
    <t>Оповещатель звуковой Маяк 12-3М</t>
  </si>
  <si>
    <t>ГОСТ 8050-85, поставка в прошедших переосвидетельствование  баллонах (один баллон - 40 л, 24 кг углекислоты), ГОСТ 949-73, для углекислоты с кольцом горловины (резьба ГОСТ 9909-81), вентилем, предохранительным колпаком и опорным башмаком, тара в комплекте, сталь марки –30ХГСА, 45, Д.</t>
  </si>
  <si>
    <t>Извещатель пожарный дымовой ИП 212-41М (ООО «КБ Пожарной Автоматики»)</t>
  </si>
  <si>
    <t>Источник питания Скат-1200М (ЗАО "Бастион")</t>
  </si>
  <si>
    <t>Молния-12 Ultra Мини "Выход" Оповещатель охранно-пожарный световой (табло)</t>
  </si>
  <si>
    <t>Извещатель пожарный ИПДЛ-52М (ИП212-52М) 8-80 (ООО «ИВС-Сигналспецавтоматика»)</t>
  </si>
  <si>
    <t>Линейный, однопозиционный, диапазон возможных расстояний между приемо-передатчиком и рефлектором-отражателем от 8-80 м, максимально-возможная ширина защищаемого одним извещателем пространства - 9м, U питания 10-30В, I потребления в режиме «Норма» не более 1.5 мА, IP40, Т=-30+55°С, размеры приемо-передатчика без юстировочного устройства не более 140х135х70 мм, размеры рефлектора-отражателя не более 250х210х15 мм; средняя наработка на отказ 60000 ч, срок службы не менее 10 лет.</t>
  </si>
  <si>
    <t>Герметичный аккумулятор, напряжение 12Вольт, емкость 7Ач, максимальный ток заряда 1,2А.</t>
  </si>
  <si>
    <t>Емкость аккумулятора - 17 Ач; номинальное напряжение -12 В; Т хранения = - 20 + 60 °С; Т заряд=- 10 + 60 °С; Т разряд=- 20 + 60 °С; 181х77х167мм.</t>
  </si>
  <si>
    <t xml:space="preserve">Электрическое сопротивление изоляции между токоведущими частями извещателя и корпусом при нормальных условиях не менее 20 МОм, температура срабатывания 64-76°С, Т=-50 +50 °С, габаритные размеры 60х33 мм, ток через замкнутые контакты извещателя не более 30мА, напряжение постоянного тока, подаваемое на контакты извещателя не более 30В, срок службы не менее 10 лет.
</t>
  </si>
  <si>
    <t>Напряжение от 9 до 30 В, чувствительность 0,05 – 0,2 дБ/м, инерционность срабатывания – не более 9 с, ток потребления при напряжении  питания 20В– не более 45 мкА, вес извещателя 210г, Т=-45 +55 °С, габаритные размеры извещателя с розеткой – 106 × 53 мм, IP 30, срок службы не менее 10 лет, средняя наработка на отказ 60000 часов.</t>
  </si>
  <si>
    <t>Уровень звукового давления не менее 105 дБ, потребляемый ток светового оповещателя 20±2мА,  потребляемый ток звукового оповещателя 20±2мА, напряжение питания постоянного тока 12±1.2В, время непрерывной работы в режиме «тревога»-неограничено, габаритные размеры 140х90х20мм,  IP52, масса не более 0.25кг, Т= -50 +50 °С, металлический корпус.</t>
  </si>
  <si>
    <t>Уровень звукового давления не менее 105 дБ, потребляемый ток светового оповещателя 20±2мА, напряжение питания постоянного тока 12±1.2В, время непрерывной работы в режиме «тревога»-неограничено, габаритные размеры 65х65х50мм,  IP56, масса не более 0.04кг, Т= -30 +55 °С.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</si>
  <si>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средний срок службы не менее 5 лет, в комплекте заглушки.</t>
  </si>
  <si>
    <t>Сохраняет работоспособность в диапазоне напряжений 9-13.8 В DC; потребляемый ток при напряжении 12В не более 40 мА; IP42; Т=-30 +55 °С; масса не более 0.24 кг; габаритные размеры 306х124х12мм.</t>
  </si>
  <si>
    <t>Устройство шлейфовое контрольное УШК-01 (ВУОС) (ООО «ИВС-Сигналспецавтоматика»)</t>
  </si>
  <si>
    <t>Максимально допустимый постоянный или импульсный ток питания 22мА; цвета формируемых устройством оптических сигналов-красный (оранжевый); габаритные размеры (ШхВхГ), 55х55х21 мм; IP40; масса, не более 0,1 кг.</t>
  </si>
  <si>
    <t>Постоянное выходное напряжение в режиме "сновной"-12.9-14В; номинальный ток нагрузки-2.5 А; ток зарядки АКБ, стабилизированный -0.45-0.65А;  Т=-10 +40°C; IP20; габаритные размеры 170х210х136.</t>
  </si>
  <si>
    <t>Напряжение питания 12В; потребляемый ток 25 мА; габаритные размеры 285х97х17 мм; Т=-40 +55 °С; масса 0,2 кг; материал корпуса - пластик.</t>
  </si>
  <si>
    <t>Напряжение сети 150-250В; номинальное выходное напряжение при питании от сети и заряженной батарее -13.6±0.6В; номинальный ток нагрузки – 3А; максимальный ток потребления от сети при номинальной нагрузке – не более 0,5 А; IP30; габаритные размеры 255х310х95мм, Т= -10 + 40 °С; средний срок службы не менее 10 лет.</t>
  </si>
  <si>
    <t>Для модулей Артсок, МГП-35-60, МГП-35-80, МГП-35-100, МГП-50-60, МГП-50-60, МГП-50-80, МГП-50-100, ГОСТ Р 51017-97; 51057-2001; ГОСТ 4.132-85. Выпуск не ранее декабря 2017 года.</t>
  </si>
  <si>
    <t>Газ Solo detector tester сжиженный под давлением в герметичной емкости, 250мл.</t>
  </si>
  <si>
    <t>Напряжение питания шлейфовое 9-28В, потребляемый  ток не более 0,1 мА, потребляемый ток в режиме "Пожар" 18-25 мА, IP41, масса не более 0.11 кг, габаритные размеры не более 87х94х43мм, Т=-40 +55 °С, экстрактор в комплекте, срок службы не менее 10 лет.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</si>
  <si>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срок службы не менее 5 лет, в комплекте заглушки.</t>
  </si>
  <si>
    <t>Количество шлейфов сигнализации -20, Прибор не выдает ложных извещений при воздействии внешних электромагнитных помех второй степени жесткости по ГОСТ Р50009-92; Время технической готовности прибора к работе, после включения его питания- не более 3 с; Питание-постоянный ток напряжением от 10,2 до 28,0 В; Средняя наработка прибора на отказ в дежурном режиме работы - не менее 20000 ч.; Масса прибора - не более 0,9 кг; Габаритные размеры прибора – не более 365x165x45 мм; IР20, срок службы не менее 10 лет.</t>
  </si>
  <si>
    <t xml:space="preserve">Количество входов - 10; количество контролируемых адресно-пороговых извещателей - до 100; количество выходов оптореле типа «сухой контакт» - 2; количество транзисторных выходов для управления световыми/звуковыми оповещателями и исполнительными устройствами - 2; потребляемый ток при питании 24В от 110 мА до 200 мА, при питании 12В от 220мА до 410мА; Т =- 30  +50С; габаритные размеры 156х107х39мм; масса не более 0.3 кг; напряжение питания - от 10.2В до 28.4В; IP20; срок службы не менее 10 лет.
</t>
  </si>
  <si>
    <t>Количество шлейфов сигнализации-20; количество выходов типа «сухой контакт» - 3; количество выходов для управления световыми/звуковыми оповещателями и исполнительными устройствами -2;  потребляемый ток при питании 24В 200-330 мА, при питании 12В 400-650мА; диапазон напряжения питания – от 10.2В до 28.4В постоянного тока; Т=-30 +55 °C, IР20; габаритные размеры не более 247х150х48мм; масса не более 0,5 кг; срок службы не менее 10 лет.</t>
  </si>
  <si>
    <t>Количество шлейфов сигнализации -20; количество выходов типа «сухой контакт» – 3, коммутируемое напряжение/ток – 28 В/2 А; количество выходов для управления световыми/звуковыми оповещателями и исполнительными устройствами – 2; диапазон напряжения питания -от 10,2 В до 28,4 В постоянного тока; потребляемый ток 400…650 мА при напряжении питания 12В, 200…330 мА при напряжении питания 24В; масса не более 0.5 кг; Т=-30 +55 °C, IР20, 230х135х37 мм, срок службы не менее 10 лет.</t>
  </si>
  <si>
    <t>Количество контролируемых ШС-1; количество принимаемых видов извещений-4; исп.01; рабочий диапазон питающих напряжений 12 (±2)  или 24 (+3/-4); ток в шлейфе сигнализации ограничивается на уровне 18 мА; сохранение работоспособности при сопротивлении шлейфа сигнализации не более 0,22 кОм и при сопротивлении утечки между проводами шлейфа не менее 50 кОм; габаритные размеры 220x125x55мм; масса не более 0.5 кг; срок службы не менее 10 лет.</t>
  </si>
  <si>
    <t xml:space="preserve">Диапазон напряжений питания 10.2-28.4В; количество приборов, подключаемых к пульту- не более 127; максимальное количество выходов приборов, управляемых пультом– 256; количество разделов (зон) – до 511, групп разделов – до 128; размер журнала событий – 8000; индикатор -жидкокристаллический с жёлто-зелёной подсветкой, 2 строки по 16 символов;  Т= -10 +55°C, IP30, масса не более 0.3 кг; габаритные размеры 140х114х25 мм; срок службы не менее 10 лет.
</t>
  </si>
  <si>
    <t>Ток, потребляемый извещателем, при напряжении питания шлейфа сигна-
лизации 24В в дежурном режиме – 0,2…0,25 мА; электрическое питание извещателя и передача им тревожного извещения по двухпроводной линии при напряжении от 4 до 27В; электрическое сопротивление изоляции не менее 20 МОм; степень защиты оболочки IP67, Т=-55 +85 °С, габариты 230х80х265 мм, масса не более 0.6 кг; срок службы не менее 10 лет.</t>
  </si>
  <si>
    <t>60 двухцветных индикаторов, отображающих состояния 60 разделов ИСО «Орион»; 7 одноцветных индикаторов, отображающих тревоги и неисправности в ИСО «Орион»;1 индикатор, отображающий состояние блока;1 индикатор, отображающий состояние доступа к управлению разделами; напряжение питания 10.2-28.4В, потребляемая мощность не более 3 Вт, Т=-30 +50 °С, IР20, 340х170х27,5 мм, срок службы не менее 10 лет.</t>
  </si>
  <si>
    <t>Блок контроля и индикации с клавиатурой С2000-БКИ (ЗАО НВП "Болид")</t>
  </si>
  <si>
    <t>Предельная сумма лота составляет:  2 680 521, 04 руб. с учетом НДС (18%).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</si>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</sst>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>
      <alignment horizontal="left"/>
    </xf>
  </cellStyleXfs>
  <cellXfs count="82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4" fillId="0" borderId="1" xfId="2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4" fillId="0" borderId="5" xfId="0" applyFont="1" applyFill="1" applyBorder="1" applyAlignment="1">
      <alignment horizontal="left" vertical="top" wrapText="1"/>
    </xf>
    <xf numFmtId="3" fontId="8" fillId="0" borderId="2" xfId="0" applyNumberFormat="1" applyFont="1" applyFill="1" applyBorder="1" applyAlignment="1">
      <alignment horizontal="center" vertical="top"/>
    </xf>
    <xf numFmtId="3" fontId="8" fillId="0" borderId="1" xfId="0" applyNumberFormat="1" applyFont="1" applyFill="1" applyBorder="1" applyAlignment="1">
      <alignment horizontal="center" vertical="top"/>
    </xf>
    <xf numFmtId="3" fontId="8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58"/>
  <sheetViews>
    <sheetView tabSelected="1" topLeftCell="A46" zoomScaleNormal="100" zoomScaleSheetLayoutView="100" workbookViewId="0">
      <selection activeCell="C61" sqref="C61"/>
    </sheetView>
  </sheetViews>
  <sheetFormatPr defaultRowHeight="15" x14ac:dyDescent="0.25"/>
  <cols>
    <col min="1" max="1" width="6.42578125" style="3" customWidth="1"/>
    <col min="2" max="2" width="43.140625" style="4" customWidth="1"/>
    <col min="3" max="3" width="66.28515625" style="3" customWidth="1"/>
    <col min="4" max="4" width="9.140625" style="3"/>
    <col min="5" max="5" width="8.28515625" style="3" customWidth="1"/>
    <col min="6" max="6" width="16.42578125" style="3" customWidth="1"/>
    <col min="7" max="7" width="19.5703125" style="3" customWidth="1"/>
    <col min="8" max="8" width="16" style="3" customWidth="1"/>
    <col min="9" max="10" width="18.28515625" style="3" customWidth="1"/>
    <col min="11" max="11" width="19.5703125" style="3" customWidth="1"/>
    <col min="12" max="16384" width="9.140625" style="3"/>
  </cols>
  <sheetData>
    <row r="1" spans="1:17" x14ac:dyDescent="0.25">
      <c r="H1" s="80" t="s">
        <v>115</v>
      </c>
      <c r="I1" s="81"/>
      <c r="J1" s="81"/>
    </row>
    <row r="2" spans="1:17" x14ac:dyDescent="0.25">
      <c r="A2" s="72" t="s">
        <v>5</v>
      </c>
      <c r="B2" s="72"/>
      <c r="C2" s="72"/>
      <c r="D2" s="72"/>
      <c r="E2" s="72"/>
      <c r="F2" s="72"/>
      <c r="G2" s="72"/>
      <c r="H2" s="72"/>
      <c r="I2" s="72"/>
      <c r="J2" s="72"/>
    </row>
    <row r="3" spans="1:17" x14ac:dyDescent="0.25">
      <c r="A3" s="27"/>
      <c r="B3" s="27"/>
      <c r="C3" s="27"/>
      <c r="D3" s="27"/>
      <c r="E3" s="27"/>
      <c r="F3" s="38"/>
      <c r="G3" s="27"/>
      <c r="H3" s="27"/>
      <c r="I3" s="27"/>
      <c r="J3" s="40"/>
    </row>
    <row r="4" spans="1:17" ht="15" customHeight="1" x14ac:dyDescent="0.25">
      <c r="A4" s="73" t="s">
        <v>0</v>
      </c>
      <c r="B4" s="73" t="s">
        <v>7</v>
      </c>
      <c r="C4" s="73" t="s">
        <v>1</v>
      </c>
      <c r="D4" s="73" t="s">
        <v>6</v>
      </c>
      <c r="E4" s="61" t="s">
        <v>28</v>
      </c>
      <c r="F4" s="77" t="s">
        <v>56</v>
      </c>
      <c r="G4" s="77" t="s">
        <v>57</v>
      </c>
      <c r="H4" s="75" t="s">
        <v>58</v>
      </c>
      <c r="I4" s="74" t="s">
        <v>59</v>
      </c>
      <c r="J4" s="73" t="s">
        <v>2</v>
      </c>
      <c r="K4" s="5"/>
    </row>
    <row r="5" spans="1:17" s="6" customFormat="1" ht="97.9" customHeight="1" x14ac:dyDescent="0.25">
      <c r="A5" s="73"/>
      <c r="B5" s="73"/>
      <c r="C5" s="73"/>
      <c r="D5" s="73"/>
      <c r="E5" s="62"/>
      <c r="F5" s="79"/>
      <c r="G5" s="78"/>
      <c r="H5" s="76"/>
      <c r="I5" s="74"/>
      <c r="J5" s="73"/>
    </row>
    <row r="6" spans="1:17" x14ac:dyDescent="0.25">
      <c r="A6" s="29">
        <v>1</v>
      </c>
      <c r="B6" s="7">
        <v>2</v>
      </c>
      <c r="C6" s="29">
        <v>3</v>
      </c>
      <c r="D6" s="29">
        <v>4</v>
      </c>
      <c r="E6" s="29">
        <v>5</v>
      </c>
      <c r="F6" s="39">
        <v>6</v>
      </c>
      <c r="G6" s="29">
        <v>7</v>
      </c>
      <c r="H6" s="29">
        <v>8</v>
      </c>
      <c r="I6" s="29">
        <v>9</v>
      </c>
      <c r="J6" s="41">
        <v>10</v>
      </c>
    </row>
    <row r="7" spans="1:17" ht="39" customHeight="1" x14ac:dyDescent="0.25">
      <c r="A7" s="30">
        <v>1</v>
      </c>
      <c r="B7" s="31" t="s">
        <v>30</v>
      </c>
      <c r="C7" s="50" t="s">
        <v>88</v>
      </c>
      <c r="D7" s="32" t="s">
        <v>23</v>
      </c>
      <c r="E7" s="46">
        <v>120</v>
      </c>
      <c r="F7" s="49">
        <v>516</v>
      </c>
      <c r="G7" s="26">
        <f>F7*1.18</f>
        <v>608.88</v>
      </c>
      <c r="H7" s="9">
        <f>E7*F7</f>
        <v>61920</v>
      </c>
      <c r="I7" s="9">
        <f>E7*G7</f>
        <v>73065.600000000006</v>
      </c>
      <c r="J7" s="28" t="s">
        <v>20</v>
      </c>
      <c r="Q7" s="10"/>
    </row>
    <row r="8" spans="1:17" ht="48.75" customHeight="1" x14ac:dyDescent="0.25">
      <c r="A8" s="44">
        <v>2</v>
      </c>
      <c r="B8" s="31" t="s">
        <v>31</v>
      </c>
      <c r="C8" s="51" t="s">
        <v>89</v>
      </c>
      <c r="D8" s="32" t="s">
        <v>23</v>
      </c>
      <c r="E8" s="46">
        <v>20</v>
      </c>
      <c r="F8" s="49">
        <v>1644</v>
      </c>
      <c r="G8" s="26">
        <f t="shared" ref="G8:G49" si="0">F8*1.18</f>
        <v>1939.9199999999998</v>
      </c>
      <c r="H8" s="9">
        <f t="shared" ref="H8:H49" si="1">E8*F8</f>
        <v>32880</v>
      </c>
      <c r="I8" s="9">
        <f t="shared" ref="I8:I49" si="2">E8*G8</f>
        <v>38798.399999999994</v>
      </c>
      <c r="J8" s="28" t="s">
        <v>20</v>
      </c>
      <c r="Q8" s="10"/>
    </row>
    <row r="9" spans="1:17" ht="89.25" customHeight="1" x14ac:dyDescent="0.25">
      <c r="A9" s="44">
        <v>3</v>
      </c>
      <c r="B9" s="33" t="s">
        <v>74</v>
      </c>
      <c r="C9" s="50" t="s">
        <v>90</v>
      </c>
      <c r="D9" s="34" t="s">
        <v>23</v>
      </c>
      <c r="E9" s="47">
        <v>500</v>
      </c>
      <c r="F9" s="49">
        <v>77</v>
      </c>
      <c r="G9" s="26">
        <f t="shared" si="0"/>
        <v>90.86</v>
      </c>
      <c r="H9" s="9">
        <f t="shared" si="1"/>
        <v>38500</v>
      </c>
      <c r="I9" s="9">
        <f t="shared" si="2"/>
        <v>45430</v>
      </c>
      <c r="J9" s="28" t="s">
        <v>20</v>
      </c>
      <c r="Q9" s="10"/>
    </row>
    <row r="10" spans="1:17" ht="90" customHeight="1" x14ac:dyDescent="0.25">
      <c r="A10" s="44">
        <v>4</v>
      </c>
      <c r="B10" s="33" t="s">
        <v>83</v>
      </c>
      <c r="C10" s="50" t="s">
        <v>91</v>
      </c>
      <c r="D10" s="34" t="s">
        <v>23</v>
      </c>
      <c r="E10" s="47">
        <v>1320</v>
      </c>
      <c r="F10" s="49">
        <v>253</v>
      </c>
      <c r="G10" s="26">
        <f t="shared" si="0"/>
        <v>298.53999999999996</v>
      </c>
      <c r="H10" s="9">
        <f t="shared" si="1"/>
        <v>333960</v>
      </c>
      <c r="I10" s="9">
        <f t="shared" si="2"/>
        <v>394072.79999999993</v>
      </c>
      <c r="J10" s="28" t="s">
        <v>20</v>
      </c>
      <c r="Q10" s="10"/>
    </row>
    <row r="11" spans="1:17" ht="63.75" customHeight="1" x14ac:dyDescent="0.25">
      <c r="A11" s="44">
        <v>5</v>
      </c>
      <c r="B11" s="33" t="s">
        <v>79</v>
      </c>
      <c r="C11" s="50" t="s">
        <v>103</v>
      </c>
      <c r="D11" s="34" t="s">
        <v>23</v>
      </c>
      <c r="E11" s="47">
        <v>60</v>
      </c>
      <c r="F11" s="49">
        <v>197</v>
      </c>
      <c r="G11" s="26">
        <f t="shared" si="0"/>
        <v>232.45999999999998</v>
      </c>
      <c r="H11" s="9">
        <f t="shared" si="1"/>
        <v>11820</v>
      </c>
      <c r="I11" s="9">
        <f t="shared" si="2"/>
        <v>13947.599999999999</v>
      </c>
      <c r="J11" s="28" t="s">
        <v>20</v>
      </c>
      <c r="Q11" s="10"/>
    </row>
    <row r="12" spans="1:17" ht="97.5" customHeight="1" x14ac:dyDescent="0.25">
      <c r="A12" s="44">
        <v>6</v>
      </c>
      <c r="B12" s="33" t="s">
        <v>80</v>
      </c>
      <c r="C12" s="51" t="s">
        <v>92</v>
      </c>
      <c r="D12" s="34" t="s">
        <v>23</v>
      </c>
      <c r="E12" s="47">
        <v>10</v>
      </c>
      <c r="F12" s="49">
        <v>314</v>
      </c>
      <c r="G12" s="26">
        <f t="shared" si="0"/>
        <v>370.52</v>
      </c>
      <c r="H12" s="9">
        <f t="shared" si="1"/>
        <v>3140</v>
      </c>
      <c r="I12" s="9">
        <f t="shared" si="2"/>
        <v>3705.2</v>
      </c>
      <c r="J12" s="28" t="s">
        <v>20</v>
      </c>
      <c r="Q12" s="10"/>
    </row>
    <row r="13" spans="1:17" ht="78" customHeight="1" x14ac:dyDescent="0.25">
      <c r="A13" s="44">
        <v>7</v>
      </c>
      <c r="B13" s="33" t="s">
        <v>81</v>
      </c>
      <c r="C13" s="51" t="s">
        <v>93</v>
      </c>
      <c r="D13" s="34" t="s">
        <v>23</v>
      </c>
      <c r="E13" s="47">
        <v>100</v>
      </c>
      <c r="F13" s="49">
        <v>140</v>
      </c>
      <c r="G13" s="26">
        <f t="shared" si="0"/>
        <v>165.2</v>
      </c>
      <c r="H13" s="9">
        <f t="shared" si="1"/>
        <v>14000</v>
      </c>
      <c r="I13" s="9">
        <f t="shared" si="2"/>
        <v>16520</v>
      </c>
      <c r="J13" s="28" t="s">
        <v>20</v>
      </c>
      <c r="Q13" s="10"/>
    </row>
    <row r="14" spans="1:17" ht="68.25" customHeight="1" x14ac:dyDescent="0.25">
      <c r="A14" s="44">
        <v>8</v>
      </c>
      <c r="B14" s="33" t="s">
        <v>32</v>
      </c>
      <c r="C14" s="51" t="s">
        <v>104</v>
      </c>
      <c r="D14" s="34" t="s">
        <v>23</v>
      </c>
      <c r="E14" s="47">
        <v>95</v>
      </c>
      <c r="F14" s="49">
        <v>127</v>
      </c>
      <c r="G14" s="26">
        <f t="shared" si="0"/>
        <v>149.85999999999999</v>
      </c>
      <c r="H14" s="9">
        <f t="shared" si="1"/>
        <v>12065</v>
      </c>
      <c r="I14" s="9">
        <f t="shared" si="2"/>
        <v>14236.699999999999</v>
      </c>
      <c r="J14" s="28" t="s">
        <v>20</v>
      </c>
      <c r="Q14" s="10"/>
    </row>
    <row r="15" spans="1:17" ht="67.5" customHeight="1" x14ac:dyDescent="0.25">
      <c r="A15" s="44">
        <v>9</v>
      </c>
      <c r="B15" s="33" t="s">
        <v>33</v>
      </c>
      <c r="C15" s="51" t="s">
        <v>94</v>
      </c>
      <c r="D15" s="34" t="s">
        <v>23</v>
      </c>
      <c r="E15" s="47">
        <v>95</v>
      </c>
      <c r="F15" s="49">
        <v>127</v>
      </c>
      <c r="G15" s="26">
        <f t="shared" si="0"/>
        <v>149.85999999999999</v>
      </c>
      <c r="H15" s="9">
        <f t="shared" si="1"/>
        <v>12065</v>
      </c>
      <c r="I15" s="9">
        <f t="shared" si="2"/>
        <v>14236.699999999999</v>
      </c>
      <c r="J15" s="28" t="s">
        <v>20</v>
      </c>
      <c r="Q15" s="10"/>
    </row>
    <row r="16" spans="1:17" ht="55.5" customHeight="1" x14ac:dyDescent="0.25">
      <c r="A16" s="44">
        <v>10</v>
      </c>
      <c r="B16" s="37" t="s">
        <v>85</v>
      </c>
      <c r="C16" s="52" t="s">
        <v>95</v>
      </c>
      <c r="D16" s="34" t="s">
        <v>23</v>
      </c>
      <c r="E16" s="48">
        <v>40</v>
      </c>
      <c r="F16" s="49">
        <v>580</v>
      </c>
      <c r="G16" s="26">
        <f t="shared" si="0"/>
        <v>684.4</v>
      </c>
      <c r="H16" s="9">
        <f t="shared" si="1"/>
        <v>23200</v>
      </c>
      <c r="I16" s="9">
        <f t="shared" si="2"/>
        <v>27376</v>
      </c>
      <c r="J16" s="28" t="s">
        <v>20</v>
      </c>
      <c r="Q16" s="10"/>
    </row>
    <row r="17" spans="1:17" ht="126.75" customHeight="1" x14ac:dyDescent="0.25">
      <c r="A17" s="44">
        <v>11</v>
      </c>
      <c r="B17" s="35" t="s">
        <v>66</v>
      </c>
      <c r="C17" s="50" t="s">
        <v>106</v>
      </c>
      <c r="D17" s="34" t="s">
        <v>23</v>
      </c>
      <c r="E17" s="47">
        <v>22</v>
      </c>
      <c r="F17" s="49">
        <v>2075</v>
      </c>
      <c r="G17" s="26">
        <f t="shared" si="0"/>
        <v>2448.5</v>
      </c>
      <c r="H17" s="9">
        <f t="shared" si="1"/>
        <v>45650</v>
      </c>
      <c r="I17" s="9">
        <f t="shared" si="2"/>
        <v>53867</v>
      </c>
      <c r="J17" s="28" t="s">
        <v>20</v>
      </c>
      <c r="Q17" s="10"/>
    </row>
    <row r="18" spans="1:17" ht="129" customHeight="1" x14ac:dyDescent="0.25">
      <c r="A18" s="44">
        <v>12</v>
      </c>
      <c r="B18" s="36" t="s">
        <v>67</v>
      </c>
      <c r="C18" s="50" t="s">
        <v>105</v>
      </c>
      <c r="D18" s="34" t="s">
        <v>23</v>
      </c>
      <c r="E18" s="47">
        <v>8</v>
      </c>
      <c r="F18" s="49">
        <v>4657</v>
      </c>
      <c r="G18" s="26">
        <f t="shared" si="0"/>
        <v>5495.2599999999993</v>
      </c>
      <c r="H18" s="9">
        <f t="shared" si="1"/>
        <v>37256</v>
      </c>
      <c r="I18" s="9">
        <f t="shared" si="2"/>
        <v>43962.079999999994</v>
      </c>
      <c r="J18" s="28" t="s">
        <v>20</v>
      </c>
      <c r="Q18" s="10"/>
    </row>
    <row r="19" spans="1:17" ht="112.5" customHeight="1" x14ac:dyDescent="0.25">
      <c r="A19" s="44">
        <v>13</v>
      </c>
      <c r="B19" s="33" t="s">
        <v>68</v>
      </c>
      <c r="C19" s="50" t="s">
        <v>107</v>
      </c>
      <c r="D19" s="34" t="s">
        <v>23</v>
      </c>
      <c r="E19" s="47">
        <v>7</v>
      </c>
      <c r="F19" s="49">
        <v>4090</v>
      </c>
      <c r="G19" s="26">
        <f t="shared" si="0"/>
        <v>4826.2</v>
      </c>
      <c r="H19" s="9">
        <f t="shared" si="1"/>
        <v>28630</v>
      </c>
      <c r="I19" s="9">
        <f t="shared" si="2"/>
        <v>33783.4</v>
      </c>
      <c r="J19" s="28" t="s">
        <v>20</v>
      </c>
      <c r="Q19" s="10"/>
    </row>
    <row r="20" spans="1:17" ht="128.25" customHeight="1" x14ac:dyDescent="0.25">
      <c r="A20" s="44">
        <v>14</v>
      </c>
      <c r="B20" s="31" t="s">
        <v>86</v>
      </c>
      <c r="C20" s="53" t="s">
        <v>87</v>
      </c>
      <c r="D20" s="34" t="s">
        <v>23</v>
      </c>
      <c r="E20" s="47">
        <v>8</v>
      </c>
      <c r="F20" s="49">
        <v>11295</v>
      </c>
      <c r="G20" s="26">
        <f t="shared" si="0"/>
        <v>13328.099999999999</v>
      </c>
      <c r="H20" s="9">
        <f t="shared" si="1"/>
        <v>90360</v>
      </c>
      <c r="I20" s="9">
        <f t="shared" si="2"/>
        <v>106624.79999999999</v>
      </c>
      <c r="J20" s="28" t="s">
        <v>20</v>
      </c>
      <c r="Q20" s="10"/>
    </row>
    <row r="21" spans="1:17" ht="67.5" customHeight="1" x14ac:dyDescent="0.25">
      <c r="A21" s="44">
        <v>15</v>
      </c>
      <c r="B21" s="45" t="s">
        <v>96</v>
      </c>
      <c r="C21" s="54" t="s">
        <v>97</v>
      </c>
      <c r="D21" s="34" t="s">
        <v>23</v>
      </c>
      <c r="E21" s="47">
        <v>250</v>
      </c>
      <c r="F21" s="49">
        <v>160</v>
      </c>
      <c r="G21" s="26">
        <f t="shared" si="0"/>
        <v>188.79999999999998</v>
      </c>
      <c r="H21" s="9">
        <f t="shared" si="1"/>
        <v>40000</v>
      </c>
      <c r="I21" s="9">
        <f t="shared" si="2"/>
        <v>47199.999999999993</v>
      </c>
      <c r="J21" s="28" t="s">
        <v>20</v>
      </c>
      <c r="Q21" s="10"/>
    </row>
    <row r="22" spans="1:17" ht="125.25" customHeight="1" x14ac:dyDescent="0.25">
      <c r="A22" s="44">
        <v>16</v>
      </c>
      <c r="B22" s="33" t="s">
        <v>69</v>
      </c>
      <c r="C22" s="50" t="s">
        <v>108</v>
      </c>
      <c r="D22" s="34" t="s">
        <v>23</v>
      </c>
      <c r="E22" s="47">
        <v>23</v>
      </c>
      <c r="F22" s="49">
        <v>2864</v>
      </c>
      <c r="G22" s="26">
        <f t="shared" si="0"/>
        <v>3379.52</v>
      </c>
      <c r="H22" s="9">
        <f t="shared" si="1"/>
        <v>65872</v>
      </c>
      <c r="I22" s="9">
        <f t="shared" si="2"/>
        <v>77728.960000000006</v>
      </c>
      <c r="J22" s="28" t="s">
        <v>20</v>
      </c>
      <c r="Q22" s="10"/>
    </row>
    <row r="23" spans="1:17" ht="124.5" customHeight="1" x14ac:dyDescent="0.25">
      <c r="A23" s="44">
        <v>17</v>
      </c>
      <c r="B23" s="33" t="s">
        <v>70</v>
      </c>
      <c r="C23" s="50" t="s">
        <v>109</v>
      </c>
      <c r="D23" s="34" t="s">
        <v>23</v>
      </c>
      <c r="E23" s="47">
        <v>3</v>
      </c>
      <c r="F23" s="49">
        <v>4346</v>
      </c>
      <c r="G23" s="26">
        <f t="shared" si="0"/>
        <v>5128.28</v>
      </c>
      <c r="H23" s="9">
        <f t="shared" si="1"/>
        <v>13038</v>
      </c>
      <c r="I23" s="9">
        <f t="shared" si="2"/>
        <v>15384.84</v>
      </c>
      <c r="J23" s="28" t="s">
        <v>20</v>
      </c>
      <c r="Q23" s="10"/>
    </row>
    <row r="24" spans="1:17" ht="57" customHeight="1" x14ac:dyDescent="0.25">
      <c r="A24" s="44">
        <v>18</v>
      </c>
      <c r="B24" s="37" t="s">
        <v>75</v>
      </c>
      <c r="C24" s="51" t="s">
        <v>99</v>
      </c>
      <c r="D24" s="34" t="s">
        <v>23</v>
      </c>
      <c r="E24" s="47">
        <v>100</v>
      </c>
      <c r="F24" s="49">
        <v>173</v>
      </c>
      <c r="G24" s="26">
        <f t="shared" si="0"/>
        <v>204.14</v>
      </c>
      <c r="H24" s="9">
        <f t="shared" si="1"/>
        <v>17300</v>
      </c>
      <c r="I24" s="9">
        <f t="shared" si="2"/>
        <v>20414</v>
      </c>
      <c r="J24" s="28" t="s">
        <v>20</v>
      </c>
      <c r="Q24" s="10"/>
    </row>
    <row r="25" spans="1:17" ht="114.75" customHeight="1" x14ac:dyDescent="0.25">
      <c r="A25" s="44">
        <v>19</v>
      </c>
      <c r="B25" s="33" t="s">
        <v>72</v>
      </c>
      <c r="C25" s="55" t="s">
        <v>110</v>
      </c>
      <c r="D25" s="34" t="s">
        <v>23</v>
      </c>
      <c r="E25" s="47">
        <v>13</v>
      </c>
      <c r="F25" s="49">
        <v>6246</v>
      </c>
      <c r="G25" s="26">
        <f t="shared" si="0"/>
        <v>7370.28</v>
      </c>
      <c r="H25" s="9">
        <f t="shared" si="1"/>
        <v>81198</v>
      </c>
      <c r="I25" s="9">
        <f t="shared" si="2"/>
        <v>95813.64</v>
      </c>
      <c r="J25" s="28" t="s">
        <v>20</v>
      </c>
      <c r="Q25" s="10"/>
    </row>
    <row r="26" spans="1:17" ht="51.75" customHeight="1" x14ac:dyDescent="0.25">
      <c r="A26" s="44">
        <v>20</v>
      </c>
      <c r="B26" s="33" t="s">
        <v>84</v>
      </c>
      <c r="C26" s="50" t="s">
        <v>98</v>
      </c>
      <c r="D26" s="34" t="s">
        <v>23</v>
      </c>
      <c r="E26" s="47">
        <v>46</v>
      </c>
      <c r="F26" s="49">
        <v>2624</v>
      </c>
      <c r="G26" s="26">
        <f t="shared" si="0"/>
        <v>3096.3199999999997</v>
      </c>
      <c r="H26" s="9">
        <f t="shared" si="1"/>
        <v>120704</v>
      </c>
      <c r="I26" s="9">
        <f t="shared" si="2"/>
        <v>142430.71999999997</v>
      </c>
      <c r="J26" s="28" t="s">
        <v>20</v>
      </c>
      <c r="Q26" s="10"/>
    </row>
    <row r="27" spans="1:17" ht="81" customHeight="1" x14ac:dyDescent="0.25">
      <c r="A27" s="44">
        <v>21</v>
      </c>
      <c r="B27" s="31" t="s">
        <v>73</v>
      </c>
      <c r="C27" s="51" t="s">
        <v>100</v>
      </c>
      <c r="D27" s="34" t="s">
        <v>23</v>
      </c>
      <c r="E27" s="48">
        <v>18</v>
      </c>
      <c r="F27" s="49">
        <v>3310</v>
      </c>
      <c r="G27" s="26">
        <f t="shared" si="0"/>
        <v>3905.7999999999997</v>
      </c>
      <c r="H27" s="9">
        <f t="shared" si="1"/>
        <v>59580</v>
      </c>
      <c r="I27" s="9">
        <f t="shared" si="2"/>
        <v>70304.399999999994</v>
      </c>
      <c r="J27" s="28" t="s">
        <v>20</v>
      </c>
      <c r="Q27" s="10"/>
    </row>
    <row r="28" spans="1:17" ht="111.75" customHeight="1" x14ac:dyDescent="0.25">
      <c r="A28" s="44">
        <v>22</v>
      </c>
      <c r="B28" s="31" t="s">
        <v>71</v>
      </c>
      <c r="C28" s="50" t="s">
        <v>111</v>
      </c>
      <c r="D28" s="34" t="s">
        <v>23</v>
      </c>
      <c r="E28" s="48">
        <v>30</v>
      </c>
      <c r="F28" s="49">
        <v>3890</v>
      </c>
      <c r="G28" s="26">
        <f t="shared" si="0"/>
        <v>4590.2</v>
      </c>
      <c r="H28" s="9">
        <f t="shared" si="1"/>
        <v>116700</v>
      </c>
      <c r="I28" s="9">
        <f t="shared" si="2"/>
        <v>137706</v>
      </c>
      <c r="J28" s="28" t="s">
        <v>20</v>
      </c>
      <c r="Q28" s="10"/>
    </row>
    <row r="29" spans="1:17" ht="113.25" customHeight="1" x14ac:dyDescent="0.25">
      <c r="A29" s="44">
        <v>23</v>
      </c>
      <c r="B29" s="31" t="s">
        <v>113</v>
      </c>
      <c r="C29" s="53" t="s">
        <v>112</v>
      </c>
      <c r="D29" s="34" t="s">
        <v>23</v>
      </c>
      <c r="E29" s="48">
        <v>30</v>
      </c>
      <c r="F29" s="49">
        <v>4260</v>
      </c>
      <c r="G29" s="26">
        <f t="shared" si="0"/>
        <v>5026.8</v>
      </c>
      <c r="H29" s="9">
        <f t="shared" si="1"/>
        <v>127800</v>
      </c>
      <c r="I29" s="9">
        <f t="shared" si="2"/>
        <v>150804</v>
      </c>
      <c r="J29" s="28" t="s">
        <v>20</v>
      </c>
      <c r="Q29" s="10"/>
    </row>
    <row r="30" spans="1:17" ht="55.5" customHeight="1" x14ac:dyDescent="0.25">
      <c r="A30" s="44">
        <v>24</v>
      </c>
      <c r="B30" s="33" t="s">
        <v>63</v>
      </c>
      <c r="C30" s="50" t="s">
        <v>48</v>
      </c>
      <c r="D30" s="34" t="s">
        <v>55</v>
      </c>
      <c r="E30" s="47">
        <v>2700</v>
      </c>
      <c r="F30" s="49">
        <v>51</v>
      </c>
      <c r="G30" s="26">
        <f t="shared" si="0"/>
        <v>60.18</v>
      </c>
      <c r="H30" s="9">
        <f t="shared" si="1"/>
        <v>137700</v>
      </c>
      <c r="I30" s="9">
        <f t="shared" si="2"/>
        <v>162486</v>
      </c>
      <c r="J30" s="28" t="s">
        <v>20</v>
      </c>
      <c r="Q30" s="10"/>
    </row>
    <row r="31" spans="1:17" ht="87" customHeight="1" x14ac:dyDescent="0.25">
      <c r="A31" s="44">
        <v>25</v>
      </c>
      <c r="B31" s="33" t="s">
        <v>34</v>
      </c>
      <c r="C31" s="50" t="s">
        <v>82</v>
      </c>
      <c r="D31" s="34" t="s">
        <v>55</v>
      </c>
      <c r="E31" s="47">
        <v>840</v>
      </c>
      <c r="F31" s="49">
        <v>43</v>
      </c>
      <c r="G31" s="26">
        <f t="shared" si="0"/>
        <v>50.739999999999995</v>
      </c>
      <c r="H31" s="9">
        <f t="shared" si="1"/>
        <v>36120</v>
      </c>
      <c r="I31" s="9">
        <f t="shared" si="2"/>
        <v>42621.599999999999</v>
      </c>
      <c r="J31" s="28" t="s">
        <v>20</v>
      </c>
      <c r="Q31" s="10"/>
    </row>
    <row r="32" spans="1:17" ht="26.25" customHeight="1" x14ac:dyDescent="0.25">
      <c r="A32" s="44">
        <v>26</v>
      </c>
      <c r="B32" s="33" t="s">
        <v>35</v>
      </c>
      <c r="C32" s="50" t="s">
        <v>49</v>
      </c>
      <c r="D32" s="34" t="s">
        <v>23</v>
      </c>
      <c r="E32" s="47">
        <v>280</v>
      </c>
      <c r="F32" s="49">
        <v>176</v>
      </c>
      <c r="G32" s="26">
        <f t="shared" si="0"/>
        <v>207.67999999999998</v>
      </c>
      <c r="H32" s="9">
        <f t="shared" si="1"/>
        <v>49280</v>
      </c>
      <c r="I32" s="9">
        <f t="shared" si="2"/>
        <v>58150.399999999994</v>
      </c>
      <c r="J32" s="28" t="s">
        <v>20</v>
      </c>
      <c r="Q32" s="10"/>
    </row>
    <row r="33" spans="1:17" ht="28.5" customHeight="1" x14ac:dyDescent="0.25">
      <c r="A33" s="44">
        <v>27</v>
      </c>
      <c r="B33" s="33" t="s">
        <v>36</v>
      </c>
      <c r="C33" s="50" t="s">
        <v>49</v>
      </c>
      <c r="D33" s="34" t="s">
        <v>23</v>
      </c>
      <c r="E33" s="47">
        <v>94</v>
      </c>
      <c r="F33" s="49">
        <v>16</v>
      </c>
      <c r="G33" s="26">
        <f t="shared" si="0"/>
        <v>18.88</v>
      </c>
      <c r="H33" s="9">
        <f t="shared" si="1"/>
        <v>1504</v>
      </c>
      <c r="I33" s="9">
        <f t="shared" si="2"/>
        <v>1774.7199999999998</v>
      </c>
      <c r="J33" s="28" t="s">
        <v>20</v>
      </c>
      <c r="Q33" s="10"/>
    </row>
    <row r="34" spans="1:17" ht="28.5" customHeight="1" x14ac:dyDescent="0.25">
      <c r="A34" s="44">
        <v>28</v>
      </c>
      <c r="B34" s="33" t="s">
        <v>37</v>
      </c>
      <c r="C34" s="50" t="s">
        <v>49</v>
      </c>
      <c r="D34" s="34" t="s">
        <v>23</v>
      </c>
      <c r="E34" s="47">
        <v>50</v>
      </c>
      <c r="F34" s="49">
        <v>26</v>
      </c>
      <c r="G34" s="26">
        <f t="shared" si="0"/>
        <v>30.68</v>
      </c>
      <c r="H34" s="9">
        <f t="shared" si="1"/>
        <v>1300</v>
      </c>
      <c r="I34" s="9">
        <f t="shared" si="2"/>
        <v>1534</v>
      </c>
      <c r="J34" s="28" t="s">
        <v>20</v>
      </c>
      <c r="Q34" s="10"/>
    </row>
    <row r="35" spans="1:17" ht="25.5" customHeight="1" x14ac:dyDescent="0.25">
      <c r="A35" s="44">
        <v>29</v>
      </c>
      <c r="B35" s="33" t="s">
        <v>38</v>
      </c>
      <c r="C35" s="50" t="s">
        <v>49</v>
      </c>
      <c r="D35" s="34" t="s">
        <v>23</v>
      </c>
      <c r="E35" s="47">
        <v>205</v>
      </c>
      <c r="F35" s="49">
        <v>179</v>
      </c>
      <c r="G35" s="26">
        <f t="shared" si="0"/>
        <v>211.22</v>
      </c>
      <c r="H35" s="9">
        <f t="shared" si="1"/>
        <v>36695</v>
      </c>
      <c r="I35" s="9">
        <f t="shared" si="2"/>
        <v>43300.1</v>
      </c>
      <c r="J35" s="28" t="s">
        <v>20</v>
      </c>
      <c r="Q35" s="10"/>
    </row>
    <row r="36" spans="1:17" ht="26.25" customHeight="1" x14ac:dyDescent="0.25">
      <c r="A36" s="44">
        <v>30</v>
      </c>
      <c r="B36" s="33" t="s">
        <v>39</v>
      </c>
      <c r="C36" s="50" t="s">
        <v>49</v>
      </c>
      <c r="D36" s="34" t="s">
        <v>23</v>
      </c>
      <c r="E36" s="47">
        <v>205</v>
      </c>
      <c r="F36" s="49">
        <v>179</v>
      </c>
      <c r="G36" s="26">
        <f t="shared" si="0"/>
        <v>211.22</v>
      </c>
      <c r="H36" s="9">
        <f t="shared" si="1"/>
        <v>36695</v>
      </c>
      <c r="I36" s="9">
        <f t="shared" si="2"/>
        <v>43300.1</v>
      </c>
      <c r="J36" s="28" t="s">
        <v>20</v>
      </c>
      <c r="Q36" s="10"/>
    </row>
    <row r="37" spans="1:17" ht="22.5" customHeight="1" x14ac:dyDescent="0.25">
      <c r="A37" s="44">
        <v>31</v>
      </c>
      <c r="B37" s="33" t="s">
        <v>40</v>
      </c>
      <c r="C37" s="50" t="s">
        <v>49</v>
      </c>
      <c r="D37" s="34" t="s">
        <v>23</v>
      </c>
      <c r="E37" s="47">
        <v>240</v>
      </c>
      <c r="F37" s="49">
        <v>119</v>
      </c>
      <c r="G37" s="26">
        <f t="shared" si="0"/>
        <v>140.41999999999999</v>
      </c>
      <c r="H37" s="9">
        <f t="shared" si="1"/>
        <v>28560</v>
      </c>
      <c r="I37" s="9">
        <f t="shared" si="2"/>
        <v>33700.799999999996</v>
      </c>
      <c r="J37" s="28" t="s">
        <v>20</v>
      </c>
      <c r="Q37" s="10"/>
    </row>
    <row r="38" spans="1:17" ht="22.5" customHeight="1" x14ac:dyDescent="0.25">
      <c r="A38" s="44">
        <v>32</v>
      </c>
      <c r="B38" s="33" t="s">
        <v>41</v>
      </c>
      <c r="C38" s="50" t="s">
        <v>49</v>
      </c>
      <c r="D38" s="34" t="s">
        <v>23</v>
      </c>
      <c r="E38" s="47">
        <v>265</v>
      </c>
      <c r="F38" s="49">
        <v>91</v>
      </c>
      <c r="G38" s="26">
        <f t="shared" si="0"/>
        <v>107.38</v>
      </c>
      <c r="H38" s="9">
        <f t="shared" si="1"/>
        <v>24115</v>
      </c>
      <c r="I38" s="9">
        <f t="shared" si="2"/>
        <v>28455.699999999997</v>
      </c>
      <c r="J38" s="28" t="s">
        <v>20</v>
      </c>
      <c r="Q38" s="10"/>
    </row>
    <row r="39" spans="1:17" ht="24" customHeight="1" x14ac:dyDescent="0.25">
      <c r="A39" s="44">
        <v>33</v>
      </c>
      <c r="B39" s="33" t="s">
        <v>42</v>
      </c>
      <c r="C39" s="50" t="s">
        <v>49</v>
      </c>
      <c r="D39" s="34" t="s">
        <v>23</v>
      </c>
      <c r="E39" s="47">
        <v>265</v>
      </c>
      <c r="F39" s="49">
        <v>91</v>
      </c>
      <c r="G39" s="26">
        <f t="shared" si="0"/>
        <v>107.38</v>
      </c>
      <c r="H39" s="9">
        <f t="shared" si="1"/>
        <v>24115</v>
      </c>
      <c r="I39" s="9">
        <f t="shared" si="2"/>
        <v>28455.699999999997</v>
      </c>
      <c r="J39" s="28" t="s">
        <v>20</v>
      </c>
      <c r="Q39" s="10"/>
    </row>
    <row r="40" spans="1:17" ht="23.25" customHeight="1" x14ac:dyDescent="0.25">
      <c r="A40" s="44">
        <v>34</v>
      </c>
      <c r="B40" s="33" t="s">
        <v>43</v>
      </c>
      <c r="C40" s="50" t="s">
        <v>49</v>
      </c>
      <c r="D40" s="34" t="s">
        <v>23</v>
      </c>
      <c r="E40" s="47">
        <v>154</v>
      </c>
      <c r="F40" s="49">
        <v>57</v>
      </c>
      <c r="G40" s="26">
        <f t="shared" si="0"/>
        <v>67.259999999999991</v>
      </c>
      <c r="H40" s="9">
        <f t="shared" si="1"/>
        <v>8778</v>
      </c>
      <c r="I40" s="9">
        <f t="shared" si="2"/>
        <v>10358.039999999999</v>
      </c>
      <c r="J40" s="28" t="s">
        <v>20</v>
      </c>
      <c r="Q40" s="10"/>
    </row>
    <row r="41" spans="1:17" ht="62.25" customHeight="1" x14ac:dyDescent="0.25">
      <c r="A41" s="44">
        <v>35</v>
      </c>
      <c r="B41" s="33" t="s">
        <v>76</v>
      </c>
      <c r="C41" s="50" t="s">
        <v>50</v>
      </c>
      <c r="D41" s="34" t="s">
        <v>23</v>
      </c>
      <c r="E41" s="47">
        <v>4</v>
      </c>
      <c r="F41" s="49">
        <v>16293</v>
      </c>
      <c r="G41" s="26">
        <f t="shared" si="0"/>
        <v>19225.739999999998</v>
      </c>
      <c r="H41" s="9">
        <f t="shared" si="1"/>
        <v>65172</v>
      </c>
      <c r="I41" s="9">
        <f t="shared" si="2"/>
        <v>76902.959999999992</v>
      </c>
      <c r="J41" s="28" t="s">
        <v>20</v>
      </c>
      <c r="Q41" s="10"/>
    </row>
    <row r="42" spans="1:17" ht="67.5" customHeight="1" x14ac:dyDescent="0.25">
      <c r="A42" s="44">
        <v>36</v>
      </c>
      <c r="B42" s="31" t="s">
        <v>44</v>
      </c>
      <c r="C42" s="50" t="s">
        <v>51</v>
      </c>
      <c r="D42" s="34" t="s">
        <v>23</v>
      </c>
      <c r="E42" s="47">
        <v>4000</v>
      </c>
      <c r="F42" s="49">
        <v>7</v>
      </c>
      <c r="G42" s="26">
        <f t="shared" si="0"/>
        <v>8.26</v>
      </c>
      <c r="H42" s="9">
        <f t="shared" si="1"/>
        <v>28000</v>
      </c>
      <c r="I42" s="9">
        <f t="shared" si="2"/>
        <v>33040</v>
      </c>
      <c r="J42" s="28" t="s">
        <v>20</v>
      </c>
      <c r="Q42" s="10"/>
    </row>
    <row r="43" spans="1:17" ht="50.25" customHeight="1" x14ac:dyDescent="0.25">
      <c r="A43" s="44">
        <v>37</v>
      </c>
      <c r="B43" s="33" t="s">
        <v>45</v>
      </c>
      <c r="C43" s="50" t="s">
        <v>101</v>
      </c>
      <c r="D43" s="34" t="s">
        <v>23</v>
      </c>
      <c r="E43" s="47">
        <v>22</v>
      </c>
      <c r="F43" s="49">
        <v>1352</v>
      </c>
      <c r="G43" s="26">
        <f t="shared" si="0"/>
        <v>1595.36</v>
      </c>
      <c r="H43" s="9">
        <f t="shared" si="1"/>
        <v>29744</v>
      </c>
      <c r="I43" s="9">
        <f t="shared" si="2"/>
        <v>35097.919999999998</v>
      </c>
      <c r="J43" s="28" t="s">
        <v>20</v>
      </c>
      <c r="Q43" s="10"/>
    </row>
    <row r="44" spans="1:17" ht="39.75" customHeight="1" x14ac:dyDescent="0.25">
      <c r="A44" s="44">
        <v>38</v>
      </c>
      <c r="B44" s="33" t="s">
        <v>65</v>
      </c>
      <c r="C44" s="52" t="s">
        <v>102</v>
      </c>
      <c r="D44" s="34" t="s">
        <v>23</v>
      </c>
      <c r="E44" s="47">
        <v>32</v>
      </c>
      <c r="F44" s="49">
        <v>2375</v>
      </c>
      <c r="G44" s="26">
        <f t="shared" si="0"/>
        <v>2802.5</v>
      </c>
      <c r="H44" s="9">
        <f t="shared" si="1"/>
        <v>76000</v>
      </c>
      <c r="I44" s="9">
        <f t="shared" si="2"/>
        <v>89680</v>
      </c>
      <c r="J44" s="28" t="s">
        <v>20</v>
      </c>
      <c r="Q44" s="10"/>
    </row>
    <row r="45" spans="1:17" ht="66" customHeight="1" x14ac:dyDescent="0.25">
      <c r="A45" s="44">
        <v>39</v>
      </c>
      <c r="B45" s="33" t="s">
        <v>78</v>
      </c>
      <c r="C45" s="52" t="s">
        <v>61</v>
      </c>
      <c r="D45" s="34" t="s">
        <v>23</v>
      </c>
      <c r="E45" s="47">
        <v>42</v>
      </c>
      <c r="F45" s="49">
        <v>1818</v>
      </c>
      <c r="G45" s="26">
        <f t="shared" si="0"/>
        <v>2145.2399999999998</v>
      </c>
      <c r="H45" s="9">
        <f t="shared" si="1"/>
        <v>76356</v>
      </c>
      <c r="I45" s="9">
        <f t="shared" si="2"/>
        <v>90100.079999999987</v>
      </c>
      <c r="J45" s="28" t="s">
        <v>20</v>
      </c>
      <c r="Q45" s="10"/>
    </row>
    <row r="46" spans="1:17" ht="39" customHeight="1" x14ac:dyDescent="0.25">
      <c r="A46" s="44">
        <v>40</v>
      </c>
      <c r="B46" s="33" t="s">
        <v>46</v>
      </c>
      <c r="C46" s="52" t="s">
        <v>62</v>
      </c>
      <c r="D46" s="34" t="s">
        <v>23</v>
      </c>
      <c r="E46" s="47">
        <v>130</v>
      </c>
      <c r="F46" s="49">
        <v>718</v>
      </c>
      <c r="G46" s="26">
        <f t="shared" si="0"/>
        <v>847.24</v>
      </c>
      <c r="H46" s="9">
        <f t="shared" si="1"/>
        <v>93340</v>
      </c>
      <c r="I46" s="9">
        <f t="shared" si="2"/>
        <v>110141.2</v>
      </c>
      <c r="J46" s="28" t="s">
        <v>20</v>
      </c>
      <c r="Q46" s="10"/>
    </row>
    <row r="47" spans="1:17" ht="128.25" customHeight="1" x14ac:dyDescent="0.25">
      <c r="A47" s="44">
        <v>41</v>
      </c>
      <c r="B47" s="33" t="s">
        <v>47</v>
      </c>
      <c r="C47" s="52" t="s">
        <v>52</v>
      </c>
      <c r="D47" s="34" t="s">
        <v>23</v>
      </c>
      <c r="E47" s="47">
        <v>130</v>
      </c>
      <c r="F47" s="49">
        <v>85</v>
      </c>
      <c r="G47" s="26">
        <f t="shared" si="0"/>
        <v>100.3</v>
      </c>
      <c r="H47" s="9">
        <f t="shared" si="1"/>
        <v>11050</v>
      </c>
      <c r="I47" s="9">
        <f t="shared" si="2"/>
        <v>13039</v>
      </c>
      <c r="J47" s="28" t="s">
        <v>20</v>
      </c>
      <c r="Q47" s="10"/>
    </row>
    <row r="48" spans="1:17" ht="126" customHeight="1" x14ac:dyDescent="0.25">
      <c r="A48" s="44">
        <v>42</v>
      </c>
      <c r="B48" s="33" t="s">
        <v>77</v>
      </c>
      <c r="C48" s="52" t="s">
        <v>53</v>
      </c>
      <c r="D48" s="34" t="s">
        <v>23</v>
      </c>
      <c r="E48" s="47">
        <v>45</v>
      </c>
      <c r="F48" s="49">
        <v>1084</v>
      </c>
      <c r="G48" s="26">
        <f t="shared" si="0"/>
        <v>1279.1199999999999</v>
      </c>
      <c r="H48" s="9">
        <f t="shared" si="1"/>
        <v>48780</v>
      </c>
      <c r="I48" s="9">
        <f t="shared" si="2"/>
        <v>57560.399999999994</v>
      </c>
      <c r="J48" s="28" t="s">
        <v>20</v>
      </c>
      <c r="Q48" s="10"/>
    </row>
    <row r="49" spans="1:17" ht="38.25" customHeight="1" x14ac:dyDescent="0.25">
      <c r="A49" s="44">
        <v>43</v>
      </c>
      <c r="B49" s="33" t="s">
        <v>64</v>
      </c>
      <c r="C49" s="50" t="s">
        <v>54</v>
      </c>
      <c r="D49" s="34" t="s">
        <v>23</v>
      </c>
      <c r="E49" s="47">
        <v>34</v>
      </c>
      <c r="F49" s="49">
        <v>2079</v>
      </c>
      <c r="G49" s="26">
        <f t="shared" si="0"/>
        <v>2453.2199999999998</v>
      </c>
      <c r="H49" s="9">
        <f t="shared" si="1"/>
        <v>70686</v>
      </c>
      <c r="I49" s="9">
        <f t="shared" si="2"/>
        <v>83409.48</v>
      </c>
      <c r="J49" s="28" t="s">
        <v>20</v>
      </c>
      <c r="Q49" s="10"/>
    </row>
    <row r="50" spans="1:17" x14ac:dyDescent="0.25">
      <c r="A50" s="11"/>
      <c r="B50" s="12"/>
      <c r="C50" s="56"/>
      <c r="D50" s="13"/>
      <c r="E50" s="14"/>
      <c r="F50" s="14"/>
      <c r="G50" s="15"/>
      <c r="H50" s="16">
        <f>SUM(H7:H49)</f>
        <v>2271628</v>
      </c>
      <c r="I50" s="17">
        <f t="shared" ref="I50" si="3">H50*1.18</f>
        <v>2680521.04</v>
      </c>
      <c r="J50" s="42"/>
    </row>
    <row r="51" spans="1:17" x14ac:dyDescent="0.25">
      <c r="A51" s="18"/>
      <c r="B51" s="19"/>
      <c r="C51" s="20"/>
      <c r="D51" s="21"/>
      <c r="E51" s="21"/>
      <c r="F51" s="21"/>
      <c r="G51" s="22"/>
      <c r="H51" s="22" t="s">
        <v>8</v>
      </c>
      <c r="I51" s="23">
        <f>I50-H50</f>
        <v>408893.04000000004</v>
      </c>
      <c r="J51" s="8"/>
    </row>
    <row r="52" spans="1:17" x14ac:dyDescent="0.25">
      <c r="A52" s="66" t="s">
        <v>114</v>
      </c>
      <c r="B52" s="67"/>
      <c r="C52" s="67"/>
      <c r="D52" s="67"/>
      <c r="E52" s="67"/>
      <c r="F52" s="67"/>
      <c r="G52" s="67"/>
      <c r="H52" s="67"/>
      <c r="I52" s="67"/>
      <c r="J52" s="68"/>
    </row>
    <row r="53" spans="1:17" x14ac:dyDescent="0.25">
      <c r="A53" s="63" t="s">
        <v>3</v>
      </c>
      <c r="B53" s="63"/>
      <c r="C53" s="57" t="s">
        <v>29</v>
      </c>
      <c r="D53" s="58"/>
      <c r="E53" s="58"/>
      <c r="F53" s="58"/>
      <c r="G53" s="58"/>
      <c r="H53" s="58"/>
      <c r="I53" s="58"/>
      <c r="J53" s="58"/>
    </row>
    <row r="54" spans="1:17" ht="14.45" customHeight="1" x14ac:dyDescent="0.25">
      <c r="A54" s="63" t="s">
        <v>4</v>
      </c>
      <c r="B54" s="63"/>
      <c r="C54" s="64" t="s">
        <v>24</v>
      </c>
      <c r="D54" s="65"/>
      <c r="E54" s="65"/>
      <c r="F54" s="65"/>
      <c r="G54" s="65"/>
      <c r="H54" s="65"/>
      <c r="I54" s="65"/>
      <c r="J54" s="65"/>
      <c r="K54" s="20"/>
      <c r="L54" s="20"/>
      <c r="M54" s="20"/>
      <c r="N54" s="20"/>
      <c r="O54" s="20"/>
      <c r="P54" s="20"/>
    </row>
    <row r="55" spans="1:17" ht="15" customHeight="1" x14ac:dyDescent="0.25">
      <c r="A55" s="70" t="s">
        <v>21</v>
      </c>
      <c r="B55" s="71"/>
      <c r="C55" s="57" t="s">
        <v>27</v>
      </c>
      <c r="D55" s="58"/>
      <c r="E55" s="58"/>
      <c r="F55" s="58"/>
      <c r="G55" s="58"/>
      <c r="H55" s="58"/>
      <c r="I55" s="58"/>
      <c r="J55" s="58"/>
    </row>
    <row r="56" spans="1:17" ht="30.75" customHeight="1" x14ac:dyDescent="0.25">
      <c r="A56" s="69" t="s">
        <v>25</v>
      </c>
      <c r="B56" s="69"/>
      <c r="C56" s="59" t="s">
        <v>60</v>
      </c>
      <c r="D56" s="60"/>
      <c r="E56" s="60"/>
      <c r="F56" s="60"/>
      <c r="G56" s="60"/>
      <c r="H56" s="60"/>
      <c r="I56" s="60"/>
      <c r="J56" s="60"/>
    </row>
    <row r="57" spans="1:17" x14ac:dyDescent="0.25">
      <c r="A57" s="63" t="s">
        <v>22</v>
      </c>
      <c r="B57" s="63"/>
      <c r="C57" s="57" t="s">
        <v>26</v>
      </c>
      <c r="D57" s="58"/>
      <c r="E57" s="58"/>
      <c r="F57" s="58"/>
      <c r="G57" s="58"/>
      <c r="H57" s="58"/>
      <c r="I57" s="58"/>
      <c r="J57" s="58"/>
    </row>
    <row r="58" spans="1:17" x14ac:dyDescent="0.25">
      <c r="A58" s="24"/>
      <c r="B58" s="24"/>
      <c r="C58" s="25"/>
      <c r="D58" s="25"/>
      <c r="E58" s="25"/>
      <c r="F58" s="25"/>
      <c r="G58" s="25"/>
      <c r="H58" s="43"/>
      <c r="I58" s="43"/>
      <c r="J58" s="25"/>
    </row>
  </sheetData>
  <mergeCells count="23">
    <mergeCell ref="H1:J1"/>
    <mergeCell ref="A2:J2"/>
    <mergeCell ref="A4:A5"/>
    <mergeCell ref="B4:B5"/>
    <mergeCell ref="I4:I5"/>
    <mergeCell ref="C4:C5"/>
    <mergeCell ref="D4:D5"/>
    <mergeCell ref="H4:H5"/>
    <mergeCell ref="G4:G5"/>
    <mergeCell ref="F4:F5"/>
    <mergeCell ref="J4:J5"/>
    <mergeCell ref="C57:J57"/>
    <mergeCell ref="C56:J56"/>
    <mergeCell ref="C53:J53"/>
    <mergeCell ref="A57:B57"/>
    <mergeCell ref="C54:J54"/>
    <mergeCell ref="C55:J55"/>
    <mergeCell ref="A52:J52"/>
    <mergeCell ref="A56:B56"/>
    <mergeCell ref="A53:B53"/>
    <mergeCell ref="A54:B54"/>
    <mergeCell ref="A55:B55"/>
    <mergeCell ref="E4:E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2018-02-15T04:03:46Z</cp:lastPrinted>
  <dcterms:created xsi:type="dcterms:W3CDTF">2013-12-19T08:11:42Z</dcterms:created>
  <dcterms:modified xsi:type="dcterms:W3CDTF">2018-02-16T06:41:28Z</dcterms:modified>
</cp:coreProperties>
</file>