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4 г\Опоры пропитанные 2015 г\"/>
    </mc:Choice>
  </mc:AlternateContent>
  <bookViews>
    <workbookView xWindow="240" yWindow="30" windowWidth="19980" windowHeight="10110"/>
  </bookViews>
  <sheets>
    <sheet name="Спецификация прил№ 1.2" sheetId="1" r:id="rId1"/>
    <sheet name="График доставки к прил №1.2" sheetId="3" r:id="rId2"/>
    <sheet name="XLR_NoRangeSheet" sheetId="2" state="veryHidden" r:id="rId3"/>
  </sheets>
  <definedNames>
    <definedName name="Query1">'Спецификация прил№ 1.2'!$A$7:$AD$8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'Спецификация прил№ 1.2'!$A$14:$P$14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L157" i="3" l="1"/>
  <c r="L158" i="3" s="1"/>
  <c r="K157" i="3"/>
  <c r="K158" i="3" s="1"/>
  <c r="J157" i="3"/>
  <c r="J158" i="3" s="1"/>
  <c r="I157" i="3"/>
  <c r="I158" i="3" s="1"/>
  <c r="H157" i="3"/>
  <c r="H158" i="3" s="1"/>
  <c r="G157" i="3"/>
  <c r="G158" i="3" s="1"/>
  <c r="F157" i="3"/>
  <c r="F158" i="3" s="1"/>
  <c r="E157" i="3"/>
  <c r="E158" i="3" s="1"/>
  <c r="L122" i="3"/>
  <c r="K122" i="3"/>
  <c r="J122" i="3"/>
  <c r="I122" i="3"/>
  <c r="H122" i="3"/>
  <c r="G122" i="3"/>
  <c r="F122" i="3"/>
  <c r="E122" i="3"/>
  <c r="L95" i="3"/>
  <c r="K95" i="3"/>
  <c r="J95" i="3"/>
  <c r="I95" i="3"/>
  <c r="H95" i="3"/>
  <c r="G95" i="3"/>
  <c r="F95" i="3"/>
  <c r="E95" i="3"/>
  <c r="L81" i="3"/>
  <c r="K81" i="3"/>
  <c r="J81" i="3"/>
  <c r="I81" i="3"/>
  <c r="H81" i="3"/>
  <c r="G81" i="3"/>
  <c r="F81" i="3"/>
  <c r="E81" i="3"/>
  <c r="L69" i="3"/>
  <c r="K69" i="3"/>
  <c r="J69" i="3"/>
  <c r="I69" i="3"/>
  <c r="H69" i="3"/>
  <c r="G69" i="3"/>
  <c r="F69" i="3"/>
  <c r="E69" i="3"/>
  <c r="L62" i="3"/>
  <c r="K62" i="3"/>
  <c r="J62" i="3"/>
  <c r="I62" i="3"/>
  <c r="H62" i="3"/>
  <c r="G62" i="3"/>
  <c r="F62" i="3"/>
  <c r="E62" i="3"/>
  <c r="L48" i="3"/>
  <c r="K48" i="3"/>
  <c r="J48" i="3"/>
  <c r="I48" i="3"/>
  <c r="H48" i="3"/>
  <c r="G48" i="3"/>
  <c r="F48" i="3"/>
  <c r="E48" i="3"/>
  <c r="L18" i="3"/>
  <c r="K18" i="3"/>
  <c r="J18" i="3"/>
  <c r="I18" i="3"/>
  <c r="H18" i="3"/>
  <c r="G18" i="3"/>
  <c r="F18" i="3"/>
  <c r="E18" i="3"/>
  <c r="N7" i="1" l="1"/>
  <c r="M8" i="1"/>
  <c r="N8" i="1" s="1"/>
  <c r="N9" i="1" s="1"/>
  <c r="B7" i="1"/>
  <c r="B5" i="2"/>
</calcChain>
</file>

<file path=xl/sharedStrings.xml><?xml version="1.0" encoding="utf-8"?>
<sst xmlns="http://schemas.openxmlformats.org/spreadsheetml/2006/main" count="108" uniqueCount="82">
  <si>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</si>
  <si>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</si>
  <si>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</si>
  <si>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</si>
  <si>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</si>
  <si>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</si>
  <si>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</si>
  <si>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</si>
  <si>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</si>
  <si>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</si>
  <si>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</si>
  <si>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</si>
  <si>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</si>
  <si>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</si>
  <si>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</si>
  <si>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</si>
  <si>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</si>
  <si>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</si>
  <si>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</si>
  <si>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</si>
  <si>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</si>
  <si>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</si>
  <si>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</si>
  <si>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 xml:space="preserve">Срок службы </t>
  </si>
  <si>
    <t>не менее 25 лет</t>
  </si>
  <si>
    <t>Номенклатура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</si>
  <si>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</si>
  <si>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</si>
  <si>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</si>
  <si>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</si>
  <si>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опор пропитанных 8,0м</t>
  </si>
  <si>
    <t>, тел. , эл.почта: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</si>
  <si>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</si>
  <si>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</si>
  <si>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</si>
  <si>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</si>
  <si>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</si>
  <si>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38129</t>
  </si>
  <si>
    <t>ОПОРА ПРОПИТАННАЯ</t>
  </si>
  <si>
    <t>шт</t>
  </si>
  <si>
    <t>Опоры воздушных столбовых линий  устанавливаются в местах изменения направления линии.Деревянные опоры должны изготавливаться из хвойных пород деревьев:сосны, кедра согласно утвержденым правилам техобслуживания Минсвязи РФ от 07.10.1996 г
Длина столба  доолжна составлять  8,0 метров,допустимые отклонения по длине +50мм и -25мм, диаметр в верхнем срезе 18-20см допустимые отклонения +20 -10мм, диаметр нижнего конца  измеренное на расстоянии в 1,5м от нижнего торца детали, допустимые отклонения +-20мм,ГОСТ 963-88, сучья должны быть срезаны вровень с поверхностью неокоренного бревна,детали опор  и стойки перед пропиткой должны быть окорены механическим способом  на специальных  станках с полным удалением луба,нормируемые признаки и пороки древисины не должныпревышать  величин установленных ГОСТ2140-81, пропитка древесины должна проводиться в специализированном автоклаве способом"вакуум-давление-вакуум в соответствии с ГОСТ 20022.6-93, пропитка деревянных опор должна  производиться водорастворимым антисептиком типа ССА-    ТУ2157-107-00194429-2007 , глубина пропитки в поверхностном слое древесины  должен быть не менее 85% ширины слоя заболони и не менее 15мм по обнаженной ядровой древесине,поглащение антисептика в кг сухого вещества на м3 объёма древесины для условий эксплуатации по ГОСТ 20022,2-80 с изм.1,2 не менее 8,0кг/м3  каждая партия опор должна сопровождаться ведомостью пропитки.Продукция должна иметь ( сертификаты соответствия, сан-эпид.заключение,протоколы испытаний лицензированной организацией на содержание защитного средства.Гарантийный срок на поставляемую продукцию должен соответствовать сроку изготовителя, но не менее 5 лет . Срок изготовления опор не ранее ноября-декабря 2013г.</t>
  </si>
  <si>
    <t xml:space="preserve">  кол-во: 353; г. Белорецк, ул.Ленина, д.41; Кузнецов Д.Н. 89051808865;  кол-во: 881; г.Бирск, ул. Бурновская, д.10; Выдрин Ю.А. 89173483781;  кол-во: 406; г. Мелеуз, ул. Воровского, д.2; Киреева В.Р. 89371692391;  кол-во: 560; с. Месягутово, ул. Коммунисстическая, д.24; Фазылов В.С. 89063756161;  кол-во: 190; г. Сибай, ул. Индустриальное шоссе, д.2; Устьянцева Л.А. 89279417186;  кол-во: 622; г. Стерлитамак, ул. Коммунистическая, д.30; Секварова С.В. 89656487022;  кол-во: 499; г. Туймазы, ул. Гафурова, д.0; Николаичев А.П. 89018173670;  кол-во: 829; г. Уфа, ул. Каспийская, д.14; Мухаметшина З.Р. 89018173671</t>
  </si>
  <si>
    <t>Предельная сумма лота составляет:   13 096 444,76  руб. с НДС.</t>
  </si>
  <si>
    <t xml:space="preserve"> 1 кв 787 до 20 марта , 2 кв -2257 шт до 15 июня , 3 кв  1296 штук до 10 сентября. Возможна корректировка  поставки по срокам и количеству . </t>
  </si>
  <si>
    <t>Транспортировка товара осуществляется  автомобильным транспортом, за счет Поставщика.</t>
  </si>
  <si>
    <t>1 Гарантийные обязательства - 60 месяцев</t>
  </si>
  <si>
    <t>не менее 60месяцев</t>
  </si>
  <si>
    <t>Ахметзянова В.Ф тел 8/347/2215661.</t>
  </si>
  <si>
    <t>Приложение 1.2</t>
  </si>
  <si>
    <t xml:space="preserve">График доставки к приложению № 1.2  ООЭСК иСД </t>
  </si>
  <si>
    <t>ТМЦ|Наименование</t>
  </si>
  <si>
    <t>ТМЦ|Ед. изм.</t>
  </si>
  <si>
    <t>Филиал</t>
  </si>
  <si>
    <t xml:space="preserve"> Всего   4 340,00</t>
  </si>
  <si>
    <t xml:space="preserve">1 кв </t>
  </si>
  <si>
    <t xml:space="preserve">2 кв </t>
  </si>
  <si>
    <t xml:space="preserve">3 кв </t>
  </si>
  <si>
    <t>Место доставки , кнформация  ответственных лиц .</t>
  </si>
  <si>
    <t>Апрель</t>
  </si>
  <si>
    <t>Май</t>
  </si>
  <si>
    <t>Июнь</t>
  </si>
  <si>
    <t>Июль</t>
  </si>
  <si>
    <t>Август</t>
  </si>
  <si>
    <t>Сентябрь</t>
  </si>
  <si>
    <t>Белорецкий МУЭС</t>
  </si>
  <si>
    <t xml:space="preserve">г.Белорецк ул. Ленина д.41
Кузнецов Дмитрий Николаевич                                                          т .раб 8(34792) 5-12-35.сот 8-9051808865
</t>
  </si>
  <si>
    <t>Бирский МУЭС</t>
  </si>
  <si>
    <t xml:space="preserve">г.Бирск ул Бурновская д.10 
Ульданов Флюр Халяфович                сот 8-9272381395                               Зам директора Юрий Алексеевич 89173483781
</t>
  </si>
  <si>
    <t>Мелеузовский МУЭС</t>
  </si>
  <si>
    <t xml:space="preserve">г.Мелеуз .ул.Воровского д.2
Киреева Венера т.р 8(34764)33025,                                                      сот 8-9371692391
</t>
  </si>
  <si>
    <t>Месягутовский МУЭС</t>
  </si>
  <si>
    <t xml:space="preserve">с.Месягутово  ул.Коммунистическая  д24
Крылосов Виктор Сергеевич. сот.89196068131
Фазылов Вадим Салимович               сот.  8-906-375-6161-гл.инженер
</t>
  </si>
  <si>
    <t>Сибайский МУЭС</t>
  </si>
  <si>
    <t xml:space="preserve">г.Сибай ул Индустриальное шоссе д 2
. Устьянцева Любовь Александровна                                                      р.т 8(34775)23496     сот 89279417186
</t>
  </si>
  <si>
    <t>Стерлитамакский МУЭС</t>
  </si>
  <si>
    <t xml:space="preserve">г.Стерлитамак ул. Коммунистическая ,д.30
Секварова Светлана Владимировна                                                сот 8-9656487022
Зам. директора Белоусов Михаил Петрович 
89173435915
</t>
  </si>
  <si>
    <t>Туймазинский МУЭС</t>
  </si>
  <si>
    <t xml:space="preserve">г.Туймазы .ул Гафурова, д.60
Хисматуллин Венер Сахабутдинович    .тел.8-3478253821 .сот.89063736539
Николаичев Александр Павлович 
 сот 8-9018173670
</t>
  </si>
  <si>
    <t>Центр технической эксплуатации</t>
  </si>
  <si>
    <t xml:space="preserve">г.Уфа ул .Каспийская, д. 14
Савельева Мария Владимировна       221-55-38;                   сот 274-62-48;
Сазонова Надежда Алексеевна               сот 274-62-12;           284-71-70 факс    89373675447
Иксанова Флюра Сагитовна                  сот. 8-905-352-77-79
Подгорная Резеда Рифгатовна               284-81-57; 284-85-60
</t>
  </si>
  <si>
    <t>ИТОГО</t>
  </si>
  <si>
    <t>Март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</si>
</sst>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164" fontId="0" fillId="0" borderId="5" xfId="0" applyNumberFormat="1" applyBorder="1" applyAlignment="1">
      <alignment horizontal="right"/>
    </xf>
    <xf numFmtId="0" fontId="0" fillId="0" borderId="1" xfId="0" applyNumberFormat="1" applyBorder="1" applyAlignment="1">
      <alignment horizontal="left" vertical="top"/>
    </xf>
    <xf numFmtId="164" fontId="0" fillId="0" borderId="1" xfId="0" applyNumberForma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7" fillId="2" borderId="1" xfId="0" applyNumberFormat="1" applyFont="1" applyFill="1" applyBorder="1"/>
    <xf numFmtId="0" fontId="7" fillId="2" borderId="1" xfId="0" applyFont="1" applyFill="1" applyBorder="1" applyAlignment="1">
      <alignment horizontal="center"/>
    </xf>
    <xf numFmtId="0" fontId="4" fillId="0" borderId="0" xfId="0" applyFont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right"/>
    </xf>
    <xf numFmtId="49" fontId="6" fillId="0" borderId="5" xfId="0" applyNumberFormat="1" applyFont="1" applyBorder="1" applyAlignment="1">
      <alignment horizontal="center" wrapText="1"/>
    </xf>
    <xf numFmtId="49" fontId="6" fillId="0" borderId="2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D20"/>
  <sheetViews>
    <sheetView tabSelected="1" zoomScale="75" zoomScaleNormal="75" workbookViewId="0">
      <selection activeCell="F36" sqref="F36"/>
    </sheetView>
  </sheetViews>
  <sheetFormatPr defaultRowHeight="15" x14ac:dyDescent="0.25"/>
  <cols>
    <col min="1" max="1" width="0.85546875" customWidth="1"/>
    <col min="2" max="2" width="7.42578125" customWidth="1"/>
    <col min="3" max="3" width="8.42578125" style="10" customWidth="1"/>
    <col min="4" max="4" width="22.85546875" customWidth="1"/>
    <col min="5" max="5" width="21.140625" style="10" customWidth="1"/>
    <col min="6" max="6" width="75" customWidth="1"/>
    <col min="12" max="12" width="19.5703125" style="7" customWidth="1"/>
    <col min="13" max="13" width="16" style="7" customWidth="1"/>
    <col min="14" max="14" width="18.28515625" style="9" customWidth="1"/>
    <col min="15" max="15" width="31.7109375" customWidth="1"/>
    <col min="16" max="16" width="3.28515625" customWidth="1"/>
    <col min="26" max="29" width="9.140625" style="10"/>
  </cols>
  <sheetData>
    <row r="1" spans="1:30" x14ac:dyDescent="0.25">
      <c r="O1" s="19" t="s">
        <v>48</v>
      </c>
    </row>
    <row r="2" spans="1:30" x14ac:dyDescent="0.25">
      <c r="B2" s="46" t="s">
        <v>9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30" x14ac:dyDescent="0.25">
      <c r="B3" t="s">
        <v>21</v>
      </c>
      <c r="C3" s="10" t="s">
        <v>30</v>
      </c>
      <c r="D3" s="23"/>
      <c r="E3" s="23"/>
      <c r="F3" s="22" t="s">
        <v>35</v>
      </c>
      <c r="H3" s="22"/>
      <c r="O3" s="19"/>
      <c r="P3" s="3"/>
    </row>
    <row r="4" spans="1:30" s="11" customFormat="1" x14ac:dyDescent="0.25">
      <c r="B4" s="47" t="s">
        <v>0</v>
      </c>
      <c r="C4" s="50" t="s">
        <v>25</v>
      </c>
      <c r="D4" s="47" t="s">
        <v>11</v>
      </c>
      <c r="E4" s="50" t="s">
        <v>26</v>
      </c>
      <c r="F4" s="47" t="s">
        <v>1</v>
      </c>
      <c r="G4" s="47" t="s">
        <v>10</v>
      </c>
      <c r="H4" s="49" t="s">
        <v>12</v>
      </c>
      <c r="I4" s="49"/>
      <c r="J4" s="49"/>
      <c r="K4" s="49"/>
      <c r="L4" s="55" t="s">
        <v>17</v>
      </c>
      <c r="M4" s="53" t="s">
        <v>18</v>
      </c>
      <c r="N4" s="48" t="s">
        <v>20</v>
      </c>
      <c r="O4" s="47" t="s">
        <v>2</v>
      </c>
      <c r="P4" s="12"/>
    </row>
    <row r="5" spans="1:30" s="13" customFormat="1" ht="64.5" customHeight="1" x14ac:dyDescent="0.25">
      <c r="B5" s="47"/>
      <c r="C5" s="51"/>
      <c r="D5" s="47"/>
      <c r="E5" s="51"/>
      <c r="F5" s="47"/>
      <c r="G5" s="47"/>
      <c r="H5" s="8" t="s">
        <v>13</v>
      </c>
      <c r="I5" s="8" t="s">
        <v>14</v>
      </c>
      <c r="J5" s="8" t="s">
        <v>15</v>
      </c>
      <c r="K5" s="8" t="s">
        <v>16</v>
      </c>
      <c r="L5" s="56"/>
      <c r="M5" s="54"/>
      <c r="N5" s="48"/>
      <c r="O5" s="47"/>
    </row>
    <row r="6" spans="1:30" s="11" customFormat="1" x14ac:dyDescent="0.25">
      <c r="B6" s="14">
        <v>1</v>
      </c>
      <c r="C6" s="25">
        <v>2</v>
      </c>
      <c r="D6" s="14">
        <v>3</v>
      </c>
      <c r="E6" s="26">
        <v>4</v>
      </c>
      <c r="F6" s="14">
        <v>5</v>
      </c>
      <c r="G6" s="14">
        <v>6</v>
      </c>
      <c r="H6" s="14">
        <v>7</v>
      </c>
      <c r="I6" s="14">
        <v>8</v>
      </c>
      <c r="J6" s="14">
        <v>9</v>
      </c>
      <c r="K6" s="14">
        <v>11</v>
      </c>
      <c r="L6" s="14">
        <v>12</v>
      </c>
      <c r="M6" s="14">
        <v>13</v>
      </c>
      <c r="N6" s="14">
        <v>14</v>
      </c>
      <c r="O6" s="14">
        <v>15</v>
      </c>
    </row>
    <row r="7" spans="1:30" ht="390" x14ac:dyDescent="0.25">
      <c r="A7" s="10"/>
      <c r="B7" s="6">
        <f>ROW()-6</f>
        <v>1</v>
      </c>
      <c r="C7" s="6" t="s">
        <v>37</v>
      </c>
      <c r="D7" s="1" t="s">
        <v>38</v>
      </c>
      <c r="E7" s="1"/>
      <c r="F7" s="1" t="s">
        <v>40</v>
      </c>
      <c r="G7" s="4" t="s">
        <v>39</v>
      </c>
      <c r="H7" s="34">
        <v>787</v>
      </c>
      <c r="I7" s="32">
        <v>2257</v>
      </c>
      <c r="J7" s="32">
        <v>1296</v>
      </c>
      <c r="K7" s="24">
        <v>4340</v>
      </c>
      <c r="L7" s="33">
        <v>2557.3000000000002</v>
      </c>
      <c r="M7" s="5">
        <v>11098682.000000006</v>
      </c>
      <c r="N7" s="5">
        <f>M7*1.18</f>
        <v>13096444.760000005</v>
      </c>
      <c r="O7" s="1" t="s">
        <v>41</v>
      </c>
      <c r="P7" s="10"/>
      <c r="Q7" s="10"/>
      <c r="R7" s="10"/>
      <c r="S7" s="10"/>
      <c r="T7" s="10"/>
      <c r="U7" s="10"/>
      <c r="V7" s="10"/>
      <c r="W7" s="10"/>
      <c r="X7" s="10"/>
      <c r="Y7" s="10"/>
      <c r="AD7" s="10"/>
    </row>
    <row r="8" spans="1:30" x14ac:dyDescent="0.25">
      <c r="A8" s="10"/>
      <c r="B8" s="16"/>
      <c r="C8" s="18"/>
      <c r="D8" s="17"/>
      <c r="E8" s="17"/>
      <c r="F8" s="17"/>
      <c r="G8" s="18"/>
      <c r="H8" s="18"/>
      <c r="I8" s="18"/>
      <c r="J8" s="18"/>
      <c r="K8" s="18"/>
      <c r="L8" s="20"/>
      <c r="M8" s="21">
        <f>SUM($M$7)</f>
        <v>11098682.000000006</v>
      </c>
      <c r="N8" s="5">
        <f>M8*1.18</f>
        <v>13096444.760000005</v>
      </c>
      <c r="O8" s="2"/>
      <c r="P8" s="10"/>
      <c r="Q8" s="10"/>
      <c r="R8" s="10"/>
      <c r="S8" s="10"/>
      <c r="T8" s="10"/>
      <c r="U8" s="10"/>
      <c r="V8" s="10"/>
      <c r="W8" s="10"/>
      <c r="X8" s="10"/>
      <c r="Y8" s="10"/>
      <c r="AD8" s="10"/>
    </row>
    <row r="9" spans="1:30" s="10" customFormat="1" x14ac:dyDescent="0.25">
      <c r="B9" s="15"/>
      <c r="C9" s="15"/>
      <c r="D9" s="2"/>
      <c r="E9" s="2"/>
      <c r="F9" s="2"/>
      <c r="G9" s="15"/>
      <c r="H9" s="15"/>
      <c r="I9" s="15"/>
      <c r="J9" s="15"/>
      <c r="K9" s="15"/>
      <c r="L9" s="15"/>
      <c r="M9" s="15" t="s">
        <v>19</v>
      </c>
      <c r="N9" s="31">
        <f>N8-M8</f>
        <v>1997762.7599999998</v>
      </c>
      <c r="O9" s="2"/>
    </row>
    <row r="10" spans="1:30" s="10" customFormat="1" x14ac:dyDescent="0.25">
      <c r="B10" s="45" t="s">
        <v>42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</row>
    <row r="11" spans="1:30" x14ac:dyDescent="0.25">
      <c r="B11" s="45" t="s">
        <v>3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</row>
    <row r="12" spans="1:30" x14ac:dyDescent="0.25">
      <c r="B12" s="52" t="s">
        <v>4</v>
      </c>
      <c r="C12" s="52"/>
      <c r="D12" s="52"/>
      <c r="E12" s="42" t="s">
        <v>43</v>
      </c>
      <c r="F12" s="43"/>
      <c r="G12" s="43"/>
      <c r="H12" s="43"/>
      <c r="I12" s="43"/>
      <c r="J12" s="43"/>
      <c r="K12" s="43"/>
      <c r="L12" s="43"/>
      <c r="M12" s="43"/>
      <c r="N12" s="43"/>
      <c r="O12" s="44"/>
    </row>
    <row r="13" spans="1:30" ht="32.1" customHeight="1" x14ac:dyDescent="0.25">
      <c r="B13" s="52" t="s">
        <v>5</v>
      </c>
      <c r="C13" s="52"/>
      <c r="D13" s="52"/>
      <c r="E13" s="60" t="s">
        <v>44</v>
      </c>
      <c r="F13" s="61"/>
      <c r="G13" s="61"/>
      <c r="H13" s="61"/>
      <c r="I13" s="61"/>
      <c r="J13" s="61"/>
      <c r="K13" s="61"/>
      <c r="L13" s="61"/>
      <c r="M13" s="61"/>
      <c r="N13" s="61"/>
      <c r="O13" s="62"/>
      <c r="P13" s="2"/>
      <c r="Q13" s="2"/>
      <c r="R13" s="2"/>
      <c r="S13" s="2"/>
      <c r="T13" s="2"/>
      <c r="U13" s="2"/>
    </row>
    <row r="14" spans="1:30" ht="15" customHeight="1" x14ac:dyDescent="0.25">
      <c r="A14" s="10"/>
      <c r="B14" s="52" t="s">
        <v>6</v>
      </c>
      <c r="C14" s="52"/>
      <c r="D14" s="52"/>
      <c r="E14" s="42" t="s">
        <v>45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10"/>
    </row>
    <row r="15" spans="1:30" x14ac:dyDescent="0.25">
      <c r="A15" s="10"/>
      <c r="B15" s="57" t="s">
        <v>22</v>
      </c>
      <c r="C15" s="58"/>
      <c r="D15" s="59"/>
      <c r="E15" s="42" t="s">
        <v>46</v>
      </c>
      <c r="F15" s="43"/>
      <c r="G15" s="43"/>
      <c r="H15" s="43"/>
      <c r="I15" s="43"/>
      <c r="J15" s="43"/>
      <c r="K15" s="43"/>
      <c r="L15" s="43"/>
      <c r="M15" s="43"/>
      <c r="N15" s="43"/>
      <c r="O15" s="44"/>
      <c r="P15" s="10"/>
    </row>
    <row r="16" spans="1:30" s="10" customFormat="1" x14ac:dyDescent="0.25">
      <c r="B16" s="57" t="s">
        <v>23</v>
      </c>
      <c r="C16" s="58"/>
      <c r="D16" s="59"/>
      <c r="E16" s="42" t="s">
        <v>24</v>
      </c>
      <c r="F16" s="43"/>
      <c r="G16" s="43"/>
      <c r="H16" s="43"/>
      <c r="I16" s="43"/>
      <c r="J16" s="43"/>
      <c r="K16" s="43"/>
      <c r="L16" s="43"/>
      <c r="M16" s="43"/>
      <c r="N16" s="43"/>
      <c r="O16" s="44"/>
    </row>
    <row r="17" spans="1:16" s="10" customFormat="1" x14ac:dyDescent="0.25">
      <c r="A17"/>
      <c r="B17" s="52" t="s">
        <v>7</v>
      </c>
      <c r="C17" s="52"/>
      <c r="D17" s="52"/>
      <c r="E17" s="42"/>
      <c r="F17" s="43"/>
      <c r="G17" s="43"/>
      <c r="H17" s="43"/>
      <c r="I17" s="43"/>
      <c r="J17" s="43"/>
      <c r="K17" s="43"/>
      <c r="L17" s="43"/>
      <c r="M17" s="43"/>
      <c r="N17" s="43"/>
      <c r="O17" s="44"/>
      <c r="P17"/>
    </row>
    <row r="18" spans="1:16" x14ac:dyDescent="0.25">
      <c r="B18" s="52" t="s">
        <v>8</v>
      </c>
      <c r="C18" s="52"/>
      <c r="D18" s="52"/>
      <c r="E18" s="42" t="s">
        <v>47</v>
      </c>
      <c r="F18" s="43"/>
      <c r="G18" s="43"/>
      <c r="H18" s="43"/>
      <c r="I18" s="43"/>
      <c r="J18" s="43"/>
      <c r="K18" s="43"/>
      <c r="L18" s="43"/>
      <c r="M18" s="43"/>
      <c r="N18" s="43"/>
      <c r="O18" s="44"/>
    </row>
    <row r="19" spans="1:16" ht="19.5" customHeight="1" x14ac:dyDescent="0.25">
      <c r="A19" s="10"/>
      <c r="B19" s="27"/>
      <c r="C19" s="27"/>
      <c r="D19" s="27"/>
      <c r="E19" s="27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10"/>
    </row>
    <row r="20" spans="1:16" x14ac:dyDescent="0.25">
      <c r="A20" s="10"/>
      <c r="B20" s="10"/>
      <c r="D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</row>
  </sheetData>
  <mergeCells count="28">
    <mergeCell ref="B17:D17"/>
    <mergeCell ref="B18:D18"/>
    <mergeCell ref="M4:M5"/>
    <mergeCell ref="L4:L5"/>
    <mergeCell ref="B14:D14"/>
    <mergeCell ref="E14:O14"/>
    <mergeCell ref="B12:D12"/>
    <mergeCell ref="B11:O11"/>
    <mergeCell ref="B16:D16"/>
    <mergeCell ref="B13:D13"/>
    <mergeCell ref="B15:D15"/>
    <mergeCell ref="E16:O16"/>
    <mergeCell ref="E17:O17"/>
    <mergeCell ref="E18:O18"/>
    <mergeCell ref="E12:O12"/>
    <mergeCell ref="E13:O13"/>
    <mergeCell ref="E15:O15"/>
    <mergeCell ref="B10:O10"/>
    <mergeCell ref="B2:O2"/>
    <mergeCell ref="B4:B5"/>
    <mergeCell ref="D4:D5"/>
    <mergeCell ref="N4:N5"/>
    <mergeCell ref="O4:O5"/>
    <mergeCell ref="F4:F5"/>
    <mergeCell ref="G4:G5"/>
    <mergeCell ref="H4:K4"/>
    <mergeCell ref="C4:C5"/>
    <mergeCell ref="E4:E5"/>
  </mergeCells>
  <pageMargins left="0.78740157480314965" right="0.39370078740157483" top="0.78740157480314965" bottom="0.39370078740157483" header="0.31496062992125984" footer="0.31496062992125984"/>
  <pageSetup paperSize="9" scale="5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58"/>
  <sheetViews>
    <sheetView topLeftCell="A139" workbookViewId="0">
      <selection activeCell="F162" sqref="F162"/>
    </sheetView>
  </sheetViews>
  <sheetFormatPr defaultRowHeight="15" x14ac:dyDescent="0.25"/>
  <cols>
    <col min="2" max="2" width="20.5703125" style="41" customWidth="1"/>
    <col min="3" max="3" width="9.28515625" style="41" customWidth="1"/>
    <col min="4" max="4" width="23" style="41" customWidth="1"/>
    <col min="5" max="12" width="9.140625" style="41"/>
    <col min="13" max="13" width="15.28515625" style="41" customWidth="1"/>
  </cols>
  <sheetData>
    <row r="2" spans="2:13" x14ac:dyDescent="0.25">
      <c r="B2" s="78" t="s">
        <v>49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2:13" ht="30.75" customHeight="1" x14ac:dyDescent="0.25">
      <c r="B3" s="79" t="s">
        <v>50</v>
      </c>
      <c r="C3" s="79" t="s">
        <v>51</v>
      </c>
      <c r="D3" s="79" t="s">
        <v>52</v>
      </c>
      <c r="E3" s="81" t="s">
        <v>53</v>
      </c>
      <c r="F3" s="35" t="s">
        <v>54</v>
      </c>
      <c r="G3" s="83" t="s">
        <v>55</v>
      </c>
      <c r="H3" s="84"/>
      <c r="I3" s="85"/>
      <c r="J3" s="83" t="s">
        <v>56</v>
      </c>
      <c r="K3" s="84"/>
      <c r="L3" s="85"/>
      <c r="M3" s="81" t="s">
        <v>57</v>
      </c>
    </row>
    <row r="4" spans="2:13" ht="27.75" customHeight="1" x14ac:dyDescent="0.25">
      <c r="B4" s="80"/>
      <c r="C4" s="80"/>
      <c r="D4" s="80"/>
      <c r="E4" s="82"/>
      <c r="F4" s="36" t="s">
        <v>81</v>
      </c>
      <c r="G4" s="36" t="s">
        <v>58</v>
      </c>
      <c r="H4" s="36" t="s">
        <v>59</v>
      </c>
      <c r="I4" s="36" t="s">
        <v>60</v>
      </c>
      <c r="J4" s="36" t="s">
        <v>61</v>
      </c>
      <c r="K4" s="36" t="s">
        <v>62</v>
      </c>
      <c r="L4" s="36" t="s">
        <v>63</v>
      </c>
      <c r="M4" s="82"/>
    </row>
    <row r="5" spans="2:13" x14ac:dyDescent="0.25">
      <c r="B5" s="63" t="s">
        <v>38</v>
      </c>
      <c r="C5" s="63" t="s">
        <v>39</v>
      </c>
      <c r="D5" s="63" t="s">
        <v>64</v>
      </c>
      <c r="E5" s="37">
        <v>18</v>
      </c>
      <c r="F5" s="37"/>
      <c r="G5" s="37">
        <v>18</v>
      </c>
      <c r="H5" s="37"/>
      <c r="I5" s="37"/>
      <c r="J5" s="37"/>
      <c r="K5" s="37"/>
      <c r="L5" s="37"/>
      <c r="M5" s="75" t="s">
        <v>65</v>
      </c>
    </row>
    <row r="6" spans="2:13" x14ac:dyDescent="0.25">
      <c r="B6" s="64"/>
      <c r="C6" s="64"/>
      <c r="D6" s="64"/>
      <c r="E6" s="37">
        <v>10</v>
      </c>
      <c r="F6" s="37"/>
      <c r="G6" s="37"/>
      <c r="H6" s="37"/>
      <c r="I6" s="37">
        <v>10</v>
      </c>
      <c r="J6" s="37"/>
      <c r="K6" s="37"/>
      <c r="L6" s="37"/>
      <c r="M6" s="76"/>
    </row>
    <row r="7" spans="2:13" x14ac:dyDescent="0.25">
      <c r="B7" s="64"/>
      <c r="C7" s="64"/>
      <c r="D7" s="64"/>
      <c r="E7" s="37">
        <v>10</v>
      </c>
      <c r="F7" s="37"/>
      <c r="G7" s="37">
        <v>10</v>
      </c>
      <c r="H7" s="37"/>
      <c r="I7" s="37"/>
      <c r="J7" s="37"/>
      <c r="K7" s="37"/>
      <c r="L7" s="37"/>
      <c r="M7" s="76"/>
    </row>
    <row r="8" spans="2:13" x14ac:dyDescent="0.25">
      <c r="B8" s="64"/>
      <c r="C8" s="64"/>
      <c r="D8" s="64"/>
      <c r="E8" s="37">
        <v>25</v>
      </c>
      <c r="F8" s="37">
        <v>25</v>
      </c>
      <c r="G8" s="37"/>
      <c r="H8" s="37"/>
      <c r="I8" s="37"/>
      <c r="J8" s="37"/>
      <c r="K8" s="37"/>
      <c r="L8" s="37"/>
      <c r="M8" s="76"/>
    </row>
    <row r="9" spans="2:13" x14ac:dyDescent="0.25">
      <c r="B9" s="64"/>
      <c r="C9" s="64"/>
      <c r="D9" s="64"/>
      <c r="E9" s="37">
        <v>18</v>
      </c>
      <c r="F9" s="37"/>
      <c r="G9" s="37"/>
      <c r="H9" s="37"/>
      <c r="I9" s="37">
        <v>18</v>
      </c>
      <c r="J9" s="37"/>
      <c r="K9" s="37"/>
      <c r="L9" s="37"/>
      <c r="M9" s="76"/>
    </row>
    <row r="10" spans="2:13" x14ac:dyDescent="0.25">
      <c r="B10" s="64"/>
      <c r="C10" s="64"/>
      <c r="D10" s="64"/>
      <c r="E10" s="37">
        <v>10</v>
      </c>
      <c r="F10" s="37">
        <v>10</v>
      </c>
      <c r="G10" s="37"/>
      <c r="H10" s="37"/>
      <c r="I10" s="37"/>
      <c r="J10" s="37"/>
      <c r="K10" s="37"/>
      <c r="L10" s="37"/>
      <c r="M10" s="76"/>
    </row>
    <row r="11" spans="2:13" x14ac:dyDescent="0.25">
      <c r="B11" s="64"/>
      <c r="C11" s="64"/>
      <c r="D11" s="64"/>
      <c r="E11" s="37">
        <v>5</v>
      </c>
      <c r="F11" s="37"/>
      <c r="G11" s="37">
        <v>5</v>
      </c>
      <c r="H11" s="37"/>
      <c r="I11" s="37"/>
      <c r="J11" s="37"/>
      <c r="K11" s="37"/>
      <c r="L11" s="37"/>
      <c r="M11" s="76"/>
    </row>
    <row r="12" spans="2:13" x14ac:dyDescent="0.25">
      <c r="B12" s="64"/>
      <c r="C12" s="64"/>
      <c r="D12" s="64"/>
      <c r="E12" s="37">
        <v>4</v>
      </c>
      <c r="F12" s="37">
        <v>4</v>
      </c>
      <c r="G12" s="37"/>
      <c r="H12" s="37"/>
      <c r="I12" s="37"/>
      <c r="J12" s="37"/>
      <c r="K12" s="37"/>
      <c r="L12" s="37"/>
      <c r="M12" s="76"/>
    </row>
    <row r="13" spans="2:13" x14ac:dyDescent="0.25">
      <c r="B13" s="64"/>
      <c r="C13" s="64"/>
      <c r="D13" s="64"/>
      <c r="E13" s="37">
        <v>18</v>
      </c>
      <c r="F13" s="37"/>
      <c r="G13" s="37"/>
      <c r="H13" s="37"/>
      <c r="I13" s="37">
        <v>18</v>
      </c>
      <c r="J13" s="37"/>
      <c r="K13" s="37"/>
      <c r="L13" s="37"/>
      <c r="M13" s="76"/>
    </row>
    <row r="14" spans="2:13" x14ac:dyDescent="0.25">
      <c r="B14" s="64"/>
      <c r="C14" s="64"/>
      <c r="D14" s="64"/>
      <c r="E14" s="37">
        <v>15</v>
      </c>
      <c r="F14" s="37">
        <v>15</v>
      </c>
      <c r="G14" s="37"/>
      <c r="H14" s="37"/>
      <c r="I14" s="37"/>
      <c r="J14" s="37"/>
      <c r="K14" s="37"/>
      <c r="L14" s="37"/>
      <c r="M14" s="76"/>
    </row>
    <row r="15" spans="2:13" x14ac:dyDescent="0.25">
      <c r="B15" s="64"/>
      <c r="C15" s="64"/>
      <c r="D15" s="64"/>
      <c r="E15" s="37">
        <v>10</v>
      </c>
      <c r="F15" s="37"/>
      <c r="G15" s="37">
        <v>10</v>
      </c>
      <c r="H15" s="37"/>
      <c r="I15" s="37"/>
      <c r="J15" s="37"/>
      <c r="K15" s="37"/>
      <c r="L15" s="37"/>
      <c r="M15" s="76"/>
    </row>
    <row r="16" spans="2:13" x14ac:dyDescent="0.25">
      <c r="B16" s="64"/>
      <c r="C16" s="64"/>
      <c r="D16" s="64"/>
      <c r="E16" s="37">
        <v>12</v>
      </c>
      <c r="F16" s="37"/>
      <c r="G16" s="37">
        <v>12</v>
      </c>
      <c r="H16" s="37"/>
      <c r="I16" s="37"/>
      <c r="J16" s="37"/>
      <c r="K16" s="37"/>
      <c r="L16" s="37"/>
      <c r="M16" s="76"/>
    </row>
    <row r="17" spans="2:13" x14ac:dyDescent="0.25">
      <c r="B17" s="64"/>
      <c r="C17" s="64"/>
      <c r="D17" s="64"/>
      <c r="E17" s="37">
        <v>198</v>
      </c>
      <c r="F17" s="37"/>
      <c r="G17" s="37">
        <v>30</v>
      </c>
      <c r="H17" s="37"/>
      <c r="I17" s="37">
        <v>15</v>
      </c>
      <c r="J17" s="37">
        <v>75</v>
      </c>
      <c r="K17" s="37">
        <v>78</v>
      </c>
      <c r="L17" s="37"/>
      <c r="M17" s="76"/>
    </row>
    <row r="18" spans="2:13" x14ac:dyDescent="0.25">
      <c r="B18" s="65"/>
      <c r="C18" s="65"/>
      <c r="D18" s="65"/>
      <c r="E18" s="38">
        <f t="shared" ref="E18:L18" si="0">SUM(E5:E17)</f>
        <v>353</v>
      </c>
      <c r="F18" s="38">
        <f t="shared" si="0"/>
        <v>54</v>
      </c>
      <c r="G18" s="38">
        <f t="shared" si="0"/>
        <v>85</v>
      </c>
      <c r="H18" s="38">
        <f t="shared" si="0"/>
        <v>0</v>
      </c>
      <c r="I18" s="38">
        <f t="shared" si="0"/>
        <v>61</v>
      </c>
      <c r="J18" s="38">
        <f t="shared" si="0"/>
        <v>75</v>
      </c>
      <c r="K18" s="38">
        <f t="shared" si="0"/>
        <v>78</v>
      </c>
      <c r="L18" s="38">
        <f t="shared" si="0"/>
        <v>0</v>
      </c>
      <c r="M18" s="77"/>
    </row>
    <row r="19" spans="2:13" x14ac:dyDescent="0.25">
      <c r="B19" s="63" t="s">
        <v>38</v>
      </c>
      <c r="C19" s="63" t="s">
        <v>39</v>
      </c>
      <c r="D19" s="63" t="s">
        <v>66</v>
      </c>
      <c r="E19" s="37">
        <v>36</v>
      </c>
      <c r="F19" s="37"/>
      <c r="G19" s="37"/>
      <c r="H19" s="37"/>
      <c r="I19" s="37"/>
      <c r="J19" s="37">
        <v>36</v>
      </c>
      <c r="K19" s="37"/>
      <c r="L19" s="37"/>
      <c r="M19" s="75" t="s">
        <v>67</v>
      </c>
    </row>
    <row r="20" spans="2:13" x14ac:dyDescent="0.25">
      <c r="B20" s="64"/>
      <c r="C20" s="64"/>
      <c r="D20" s="64"/>
      <c r="E20" s="37">
        <v>20</v>
      </c>
      <c r="F20" s="37"/>
      <c r="G20" s="37"/>
      <c r="H20" s="37"/>
      <c r="I20" s="37"/>
      <c r="J20" s="37">
        <v>20</v>
      </c>
      <c r="K20" s="37"/>
      <c r="L20" s="37"/>
      <c r="M20" s="76"/>
    </row>
    <row r="21" spans="2:13" x14ac:dyDescent="0.25">
      <c r="B21" s="64"/>
      <c r="C21" s="64"/>
      <c r="D21" s="64"/>
      <c r="E21" s="37">
        <v>24</v>
      </c>
      <c r="F21" s="37">
        <v>24</v>
      </c>
      <c r="G21" s="37"/>
      <c r="H21" s="37"/>
      <c r="I21" s="37"/>
      <c r="J21" s="37"/>
      <c r="K21" s="37"/>
      <c r="L21" s="37"/>
      <c r="M21" s="76"/>
    </row>
    <row r="22" spans="2:13" x14ac:dyDescent="0.25">
      <c r="B22" s="64"/>
      <c r="C22" s="64"/>
      <c r="D22" s="64"/>
      <c r="E22" s="37">
        <v>12</v>
      </c>
      <c r="F22" s="37"/>
      <c r="G22" s="37"/>
      <c r="H22" s="37"/>
      <c r="I22" s="37"/>
      <c r="J22" s="37">
        <v>12</v>
      </c>
      <c r="K22" s="37"/>
      <c r="L22" s="37"/>
      <c r="M22" s="76"/>
    </row>
    <row r="23" spans="2:13" x14ac:dyDescent="0.25">
      <c r="B23" s="64"/>
      <c r="C23" s="64"/>
      <c r="D23" s="64"/>
      <c r="E23" s="37">
        <v>14</v>
      </c>
      <c r="F23" s="37">
        <v>14</v>
      </c>
      <c r="G23" s="37"/>
      <c r="H23" s="37"/>
      <c r="I23" s="37"/>
      <c r="J23" s="37"/>
      <c r="K23" s="37"/>
      <c r="L23" s="37"/>
      <c r="M23" s="76"/>
    </row>
    <row r="24" spans="2:13" x14ac:dyDescent="0.25">
      <c r="B24" s="64"/>
      <c r="C24" s="64"/>
      <c r="D24" s="64"/>
      <c r="E24" s="37">
        <v>20</v>
      </c>
      <c r="F24" s="37"/>
      <c r="G24" s="37"/>
      <c r="H24" s="37"/>
      <c r="I24" s="37"/>
      <c r="J24" s="37">
        <v>20</v>
      </c>
      <c r="K24" s="37"/>
      <c r="L24" s="37"/>
      <c r="M24" s="76"/>
    </row>
    <row r="25" spans="2:13" x14ac:dyDescent="0.25">
      <c r="B25" s="64"/>
      <c r="C25" s="64"/>
      <c r="D25" s="64"/>
      <c r="E25" s="37">
        <v>18</v>
      </c>
      <c r="F25" s="37"/>
      <c r="G25" s="37"/>
      <c r="H25" s="37"/>
      <c r="I25" s="37"/>
      <c r="J25" s="37">
        <v>18</v>
      </c>
      <c r="K25" s="37"/>
      <c r="L25" s="37"/>
      <c r="M25" s="76"/>
    </row>
    <row r="26" spans="2:13" x14ac:dyDescent="0.25">
      <c r="B26" s="64"/>
      <c r="C26" s="64"/>
      <c r="D26" s="64"/>
      <c r="E26" s="37">
        <v>40</v>
      </c>
      <c r="F26" s="37"/>
      <c r="G26" s="37"/>
      <c r="H26" s="37"/>
      <c r="I26" s="37">
        <v>40</v>
      </c>
      <c r="J26" s="37"/>
      <c r="K26" s="37"/>
      <c r="L26" s="37"/>
      <c r="M26" s="76"/>
    </row>
    <row r="27" spans="2:13" x14ac:dyDescent="0.25">
      <c r="B27" s="64"/>
      <c r="C27" s="64"/>
      <c r="D27" s="64"/>
      <c r="E27" s="37">
        <v>10</v>
      </c>
      <c r="F27" s="37"/>
      <c r="G27" s="37"/>
      <c r="H27" s="37"/>
      <c r="I27" s="37">
        <v>10</v>
      </c>
      <c r="J27" s="37"/>
      <c r="K27" s="37"/>
      <c r="L27" s="37"/>
      <c r="M27" s="76"/>
    </row>
    <row r="28" spans="2:13" x14ac:dyDescent="0.25">
      <c r="B28" s="64"/>
      <c r="C28" s="64"/>
      <c r="D28" s="64"/>
      <c r="E28" s="37">
        <v>5</v>
      </c>
      <c r="F28" s="37"/>
      <c r="G28" s="37"/>
      <c r="H28" s="37"/>
      <c r="I28" s="37"/>
      <c r="J28" s="37">
        <v>5</v>
      </c>
      <c r="K28" s="37"/>
      <c r="L28" s="37"/>
      <c r="M28" s="76"/>
    </row>
    <row r="29" spans="2:13" x14ac:dyDescent="0.25">
      <c r="B29" s="64"/>
      <c r="C29" s="64"/>
      <c r="D29" s="64"/>
      <c r="E29" s="37">
        <v>64</v>
      </c>
      <c r="F29" s="37"/>
      <c r="G29" s="37"/>
      <c r="H29" s="37"/>
      <c r="I29" s="37">
        <v>64</v>
      </c>
      <c r="J29" s="37"/>
      <c r="K29" s="37"/>
      <c r="L29" s="37"/>
      <c r="M29" s="76"/>
    </row>
    <row r="30" spans="2:13" x14ac:dyDescent="0.25">
      <c r="B30" s="64"/>
      <c r="C30" s="64"/>
      <c r="D30" s="64"/>
      <c r="E30" s="37">
        <v>34</v>
      </c>
      <c r="F30" s="37">
        <v>34</v>
      </c>
      <c r="G30" s="37"/>
      <c r="H30" s="37"/>
      <c r="I30" s="37"/>
      <c r="J30" s="37"/>
      <c r="K30" s="37"/>
      <c r="L30" s="37"/>
      <c r="M30" s="76"/>
    </row>
    <row r="31" spans="2:13" x14ac:dyDescent="0.25">
      <c r="B31" s="64"/>
      <c r="C31" s="64"/>
      <c r="D31" s="64"/>
      <c r="E31" s="37">
        <v>5</v>
      </c>
      <c r="F31" s="37"/>
      <c r="G31" s="37"/>
      <c r="H31" s="37"/>
      <c r="I31" s="37"/>
      <c r="J31" s="37">
        <v>5</v>
      </c>
      <c r="K31" s="37"/>
      <c r="L31" s="37"/>
      <c r="M31" s="76"/>
    </row>
    <row r="32" spans="2:13" x14ac:dyDescent="0.25">
      <c r="B32" s="64"/>
      <c r="C32" s="64"/>
      <c r="D32" s="64"/>
      <c r="E32" s="37">
        <v>20</v>
      </c>
      <c r="F32" s="37"/>
      <c r="G32" s="37">
        <v>20</v>
      </c>
      <c r="H32" s="37"/>
      <c r="I32" s="37"/>
      <c r="J32" s="37"/>
      <c r="K32" s="37"/>
      <c r="L32" s="37"/>
      <c r="M32" s="76"/>
    </row>
    <row r="33" spans="2:13" x14ac:dyDescent="0.25">
      <c r="B33" s="64"/>
      <c r="C33" s="64"/>
      <c r="D33" s="64"/>
      <c r="E33" s="37">
        <v>20</v>
      </c>
      <c r="F33" s="37"/>
      <c r="G33" s="37"/>
      <c r="H33" s="37"/>
      <c r="I33" s="37"/>
      <c r="J33" s="37">
        <v>20</v>
      </c>
      <c r="K33" s="37"/>
      <c r="L33" s="37"/>
      <c r="M33" s="76"/>
    </row>
    <row r="34" spans="2:13" x14ac:dyDescent="0.25">
      <c r="B34" s="64"/>
      <c r="C34" s="64"/>
      <c r="D34" s="64"/>
      <c r="E34" s="37">
        <v>15</v>
      </c>
      <c r="F34" s="37"/>
      <c r="G34" s="37">
        <v>15</v>
      </c>
      <c r="H34" s="37"/>
      <c r="I34" s="37"/>
      <c r="J34" s="37"/>
      <c r="K34" s="37"/>
      <c r="L34" s="37"/>
      <c r="M34" s="76"/>
    </row>
    <row r="35" spans="2:13" x14ac:dyDescent="0.25">
      <c r="B35" s="64"/>
      <c r="C35" s="64"/>
      <c r="D35" s="64"/>
      <c r="E35" s="37">
        <v>10</v>
      </c>
      <c r="F35" s="37"/>
      <c r="G35" s="37"/>
      <c r="H35" s="37"/>
      <c r="I35" s="37"/>
      <c r="J35" s="37">
        <v>10</v>
      </c>
      <c r="K35" s="37"/>
      <c r="L35" s="37"/>
      <c r="M35" s="76"/>
    </row>
    <row r="36" spans="2:13" x14ac:dyDescent="0.25">
      <c r="B36" s="64"/>
      <c r="C36" s="64"/>
      <c r="D36" s="64"/>
      <c r="E36" s="37">
        <v>30</v>
      </c>
      <c r="F36" s="37"/>
      <c r="G36" s="37">
        <v>30</v>
      </c>
      <c r="H36" s="37"/>
      <c r="I36" s="37"/>
      <c r="J36" s="37"/>
      <c r="K36" s="37"/>
      <c r="L36" s="37"/>
      <c r="M36" s="76"/>
    </row>
    <row r="37" spans="2:13" x14ac:dyDescent="0.25">
      <c r="B37" s="64"/>
      <c r="C37" s="64"/>
      <c r="D37" s="64"/>
      <c r="E37" s="37">
        <v>30</v>
      </c>
      <c r="F37" s="37">
        <v>30</v>
      </c>
      <c r="G37" s="37"/>
      <c r="H37" s="37"/>
      <c r="I37" s="37"/>
      <c r="J37" s="37"/>
      <c r="K37" s="37"/>
      <c r="L37" s="37"/>
      <c r="M37" s="76"/>
    </row>
    <row r="38" spans="2:13" x14ac:dyDescent="0.25">
      <c r="B38" s="64"/>
      <c r="C38" s="64"/>
      <c r="D38" s="64"/>
      <c r="E38" s="37">
        <v>80</v>
      </c>
      <c r="F38" s="37"/>
      <c r="G38" s="37">
        <v>80</v>
      </c>
      <c r="H38" s="37"/>
      <c r="I38" s="37"/>
      <c r="J38" s="37"/>
      <c r="K38" s="37"/>
      <c r="L38" s="37"/>
      <c r="M38" s="76"/>
    </row>
    <row r="39" spans="2:13" x14ac:dyDescent="0.25">
      <c r="B39" s="64"/>
      <c r="C39" s="64"/>
      <c r="D39" s="64"/>
      <c r="E39" s="37">
        <v>20</v>
      </c>
      <c r="F39" s="37">
        <v>20</v>
      </c>
      <c r="G39" s="37"/>
      <c r="H39" s="37"/>
      <c r="I39" s="37"/>
      <c r="J39" s="37"/>
      <c r="K39" s="37"/>
      <c r="L39" s="37"/>
      <c r="M39" s="76"/>
    </row>
    <row r="40" spans="2:13" x14ac:dyDescent="0.25">
      <c r="B40" s="64"/>
      <c r="C40" s="64"/>
      <c r="D40" s="64"/>
      <c r="E40" s="37">
        <v>15</v>
      </c>
      <c r="F40" s="37"/>
      <c r="G40" s="37"/>
      <c r="H40" s="37"/>
      <c r="I40" s="37">
        <v>15</v>
      </c>
      <c r="J40" s="37"/>
      <c r="K40" s="37"/>
      <c r="L40" s="37"/>
      <c r="M40" s="76"/>
    </row>
    <row r="41" spans="2:13" x14ac:dyDescent="0.25">
      <c r="B41" s="64"/>
      <c r="C41" s="64"/>
      <c r="D41" s="64"/>
      <c r="E41" s="37">
        <v>10</v>
      </c>
      <c r="F41" s="37"/>
      <c r="G41" s="37">
        <v>10</v>
      </c>
      <c r="H41" s="37"/>
      <c r="I41" s="37"/>
      <c r="J41" s="37"/>
      <c r="K41" s="37"/>
      <c r="L41" s="37"/>
      <c r="M41" s="76"/>
    </row>
    <row r="42" spans="2:13" x14ac:dyDescent="0.25">
      <c r="B42" s="64"/>
      <c r="C42" s="64"/>
      <c r="D42" s="64"/>
      <c r="E42" s="37">
        <v>15</v>
      </c>
      <c r="F42" s="37"/>
      <c r="G42" s="37"/>
      <c r="H42" s="37"/>
      <c r="I42" s="37">
        <v>15</v>
      </c>
      <c r="J42" s="37"/>
      <c r="K42" s="37"/>
      <c r="L42" s="37"/>
      <c r="M42" s="76"/>
    </row>
    <row r="43" spans="2:13" x14ac:dyDescent="0.25">
      <c r="B43" s="64"/>
      <c r="C43" s="64"/>
      <c r="D43" s="64"/>
      <c r="E43" s="37">
        <v>25</v>
      </c>
      <c r="F43" s="37"/>
      <c r="G43" s="37">
        <v>25</v>
      </c>
      <c r="H43" s="37"/>
      <c r="I43" s="37"/>
      <c r="J43" s="37"/>
      <c r="K43" s="37"/>
      <c r="L43" s="37"/>
      <c r="M43" s="76"/>
    </row>
    <row r="44" spans="2:13" x14ac:dyDescent="0.25">
      <c r="B44" s="64"/>
      <c r="C44" s="64"/>
      <c r="D44" s="64"/>
      <c r="E44" s="37">
        <v>12</v>
      </c>
      <c r="F44" s="37">
        <v>12</v>
      </c>
      <c r="G44" s="37"/>
      <c r="H44" s="37"/>
      <c r="I44" s="37"/>
      <c r="J44" s="37"/>
      <c r="K44" s="37"/>
      <c r="L44" s="37"/>
      <c r="M44" s="76"/>
    </row>
    <row r="45" spans="2:13" x14ac:dyDescent="0.25">
      <c r="B45" s="64"/>
      <c r="C45" s="64"/>
      <c r="D45" s="64"/>
      <c r="E45" s="37">
        <v>25</v>
      </c>
      <c r="F45" s="37"/>
      <c r="G45" s="37"/>
      <c r="H45" s="37"/>
      <c r="I45" s="37"/>
      <c r="J45" s="37">
        <v>25</v>
      </c>
      <c r="K45" s="37"/>
      <c r="L45" s="37"/>
      <c r="M45" s="76"/>
    </row>
    <row r="46" spans="2:13" x14ac:dyDescent="0.25">
      <c r="B46" s="64"/>
      <c r="C46" s="64"/>
      <c r="D46" s="64"/>
      <c r="E46" s="37">
        <v>22</v>
      </c>
      <c r="F46" s="37"/>
      <c r="G46" s="37"/>
      <c r="H46" s="37"/>
      <c r="I46" s="37">
        <v>22</v>
      </c>
      <c r="J46" s="37"/>
      <c r="K46" s="37"/>
      <c r="L46" s="37"/>
      <c r="M46" s="76"/>
    </row>
    <row r="47" spans="2:13" x14ac:dyDescent="0.25">
      <c r="B47" s="64"/>
      <c r="C47" s="64"/>
      <c r="D47" s="64"/>
      <c r="E47" s="37">
        <v>230</v>
      </c>
      <c r="F47" s="37">
        <v>50</v>
      </c>
      <c r="G47" s="37">
        <v>70</v>
      </c>
      <c r="H47" s="37"/>
      <c r="I47" s="37"/>
      <c r="J47" s="37">
        <v>30</v>
      </c>
      <c r="K47" s="37"/>
      <c r="L47" s="37">
        <v>80</v>
      </c>
      <c r="M47" s="76"/>
    </row>
    <row r="48" spans="2:13" x14ac:dyDescent="0.25">
      <c r="B48" s="65"/>
      <c r="C48" s="65"/>
      <c r="D48" s="65"/>
      <c r="E48" s="38">
        <f>SUM(E19:E47)</f>
        <v>881</v>
      </c>
      <c r="F48" s="38">
        <f t="shared" ref="F48:L48" si="1">SUM(F19:F47)</f>
        <v>184</v>
      </c>
      <c r="G48" s="38">
        <f t="shared" si="1"/>
        <v>250</v>
      </c>
      <c r="H48" s="38">
        <f t="shared" si="1"/>
        <v>0</v>
      </c>
      <c r="I48" s="38">
        <f t="shared" si="1"/>
        <v>166</v>
      </c>
      <c r="J48" s="38">
        <f t="shared" si="1"/>
        <v>201</v>
      </c>
      <c r="K48" s="38">
        <f t="shared" si="1"/>
        <v>0</v>
      </c>
      <c r="L48" s="38">
        <f t="shared" si="1"/>
        <v>80</v>
      </c>
      <c r="M48" s="77"/>
    </row>
    <row r="49" spans="2:13" x14ac:dyDescent="0.25">
      <c r="B49" s="63" t="s">
        <v>38</v>
      </c>
      <c r="C49" s="63" t="s">
        <v>39</v>
      </c>
      <c r="D49" s="63" t="s">
        <v>68</v>
      </c>
      <c r="E49" s="37">
        <v>80</v>
      </c>
      <c r="F49" s="37">
        <v>80</v>
      </c>
      <c r="G49" s="37"/>
      <c r="H49" s="37"/>
      <c r="I49" s="37"/>
      <c r="J49" s="37"/>
      <c r="K49" s="37"/>
      <c r="L49" s="37"/>
      <c r="M49" s="75" t="s">
        <v>69</v>
      </c>
    </row>
    <row r="50" spans="2:13" x14ac:dyDescent="0.25">
      <c r="B50" s="64"/>
      <c r="C50" s="64"/>
      <c r="D50" s="64"/>
      <c r="E50" s="37">
        <v>20</v>
      </c>
      <c r="F50" s="37"/>
      <c r="G50" s="37"/>
      <c r="H50" s="37"/>
      <c r="I50" s="37">
        <v>20</v>
      </c>
      <c r="J50" s="37"/>
      <c r="K50" s="37"/>
      <c r="L50" s="37"/>
      <c r="M50" s="76"/>
    </row>
    <row r="51" spans="2:13" x14ac:dyDescent="0.25">
      <c r="B51" s="64"/>
      <c r="C51" s="64"/>
      <c r="D51" s="64"/>
      <c r="E51" s="37">
        <v>80</v>
      </c>
      <c r="F51" s="37"/>
      <c r="G51" s="37"/>
      <c r="H51" s="37"/>
      <c r="I51" s="37"/>
      <c r="J51" s="37">
        <v>80</v>
      </c>
      <c r="K51" s="37"/>
      <c r="L51" s="37"/>
      <c r="M51" s="76"/>
    </row>
    <row r="52" spans="2:13" x14ac:dyDescent="0.25">
      <c r="B52" s="64"/>
      <c r="C52" s="64"/>
      <c r="D52" s="64"/>
      <c r="E52" s="37">
        <v>50</v>
      </c>
      <c r="F52" s="37"/>
      <c r="G52" s="37"/>
      <c r="H52" s="37"/>
      <c r="I52" s="37"/>
      <c r="J52" s="37">
        <v>50</v>
      </c>
      <c r="K52" s="37"/>
      <c r="L52" s="37"/>
      <c r="M52" s="76"/>
    </row>
    <row r="53" spans="2:13" x14ac:dyDescent="0.25">
      <c r="B53" s="64"/>
      <c r="C53" s="64"/>
      <c r="D53" s="64"/>
      <c r="E53" s="37">
        <v>8</v>
      </c>
      <c r="F53" s="37"/>
      <c r="G53" s="37">
        <v>8</v>
      </c>
      <c r="H53" s="37"/>
      <c r="I53" s="37"/>
      <c r="J53" s="37"/>
      <c r="K53" s="37"/>
      <c r="L53" s="37"/>
      <c r="M53" s="76"/>
    </row>
    <row r="54" spans="2:13" x14ac:dyDescent="0.25">
      <c r="B54" s="64"/>
      <c r="C54" s="64"/>
      <c r="D54" s="64"/>
      <c r="E54" s="37">
        <v>13</v>
      </c>
      <c r="F54" s="37"/>
      <c r="G54" s="37"/>
      <c r="H54" s="37"/>
      <c r="I54" s="37"/>
      <c r="J54" s="37">
        <v>13</v>
      </c>
      <c r="K54" s="37"/>
      <c r="L54" s="37"/>
      <c r="M54" s="76"/>
    </row>
    <row r="55" spans="2:13" x14ac:dyDescent="0.25">
      <c r="B55" s="64"/>
      <c r="C55" s="64"/>
      <c r="D55" s="64"/>
      <c r="E55" s="37">
        <v>10</v>
      </c>
      <c r="F55" s="37"/>
      <c r="G55" s="37"/>
      <c r="H55" s="37"/>
      <c r="I55" s="37">
        <v>10</v>
      </c>
      <c r="J55" s="37"/>
      <c r="K55" s="37"/>
      <c r="L55" s="37"/>
      <c r="M55" s="76"/>
    </row>
    <row r="56" spans="2:13" x14ac:dyDescent="0.25">
      <c r="B56" s="64"/>
      <c r="C56" s="64"/>
      <c r="D56" s="64"/>
      <c r="E56" s="37">
        <v>20</v>
      </c>
      <c r="F56" s="37"/>
      <c r="G56" s="37"/>
      <c r="H56" s="37"/>
      <c r="I56" s="37"/>
      <c r="J56" s="37">
        <v>20</v>
      </c>
      <c r="K56" s="37"/>
      <c r="L56" s="37"/>
      <c r="M56" s="76"/>
    </row>
    <row r="57" spans="2:13" x14ac:dyDescent="0.25">
      <c r="B57" s="64"/>
      <c r="C57" s="64"/>
      <c r="D57" s="64"/>
      <c r="E57" s="37">
        <v>85</v>
      </c>
      <c r="F57" s="37">
        <v>85</v>
      </c>
      <c r="G57" s="37"/>
      <c r="H57" s="37"/>
      <c r="I57" s="37"/>
      <c r="J57" s="37"/>
      <c r="K57" s="37"/>
      <c r="L57" s="37"/>
      <c r="M57" s="76"/>
    </row>
    <row r="58" spans="2:13" x14ac:dyDescent="0.25">
      <c r="B58" s="64"/>
      <c r="C58" s="64"/>
      <c r="D58" s="64"/>
      <c r="E58" s="37">
        <v>10</v>
      </c>
      <c r="F58" s="37"/>
      <c r="G58" s="37">
        <v>10</v>
      </c>
      <c r="H58" s="37"/>
      <c r="I58" s="37"/>
      <c r="J58" s="37"/>
      <c r="K58" s="37"/>
      <c r="L58" s="37"/>
      <c r="M58" s="76"/>
    </row>
    <row r="59" spans="2:13" x14ac:dyDescent="0.25">
      <c r="B59" s="64"/>
      <c r="C59" s="64"/>
      <c r="D59" s="64"/>
      <c r="E59" s="37">
        <v>10</v>
      </c>
      <c r="F59" s="37"/>
      <c r="G59" s="37"/>
      <c r="H59" s="37"/>
      <c r="I59" s="37">
        <v>10</v>
      </c>
      <c r="J59" s="37"/>
      <c r="K59" s="37"/>
      <c r="L59" s="37"/>
      <c r="M59" s="76"/>
    </row>
    <row r="60" spans="2:13" x14ac:dyDescent="0.25">
      <c r="B60" s="64"/>
      <c r="C60" s="64"/>
      <c r="D60" s="64"/>
      <c r="E60" s="37">
        <v>10</v>
      </c>
      <c r="F60" s="37"/>
      <c r="G60" s="37">
        <v>10</v>
      </c>
      <c r="H60" s="37"/>
      <c r="I60" s="37"/>
      <c r="J60" s="37"/>
      <c r="K60" s="37"/>
      <c r="L60" s="37"/>
      <c r="M60" s="76"/>
    </row>
    <row r="61" spans="2:13" x14ac:dyDescent="0.25">
      <c r="B61" s="64"/>
      <c r="C61" s="64"/>
      <c r="D61" s="64"/>
      <c r="E61" s="37">
        <v>10</v>
      </c>
      <c r="F61" s="37"/>
      <c r="G61" s="37">
        <v>10</v>
      </c>
      <c r="H61" s="37"/>
      <c r="I61" s="37"/>
      <c r="J61" s="37"/>
      <c r="K61" s="37"/>
      <c r="L61" s="37"/>
      <c r="M61" s="76"/>
    </row>
    <row r="62" spans="2:13" x14ac:dyDescent="0.25">
      <c r="B62" s="65"/>
      <c r="C62" s="65"/>
      <c r="D62" s="65"/>
      <c r="E62" s="38">
        <f>SUM(E49:E61)</f>
        <v>406</v>
      </c>
      <c r="F62" s="38">
        <f t="shared" ref="F62:L62" si="2">SUM(F49:F61)</f>
        <v>165</v>
      </c>
      <c r="G62" s="38">
        <f t="shared" si="2"/>
        <v>38</v>
      </c>
      <c r="H62" s="38">
        <f t="shared" si="2"/>
        <v>0</v>
      </c>
      <c r="I62" s="38">
        <f t="shared" si="2"/>
        <v>40</v>
      </c>
      <c r="J62" s="38">
        <f t="shared" si="2"/>
        <v>163</v>
      </c>
      <c r="K62" s="38">
        <f t="shared" si="2"/>
        <v>0</v>
      </c>
      <c r="L62" s="38">
        <f t="shared" si="2"/>
        <v>0</v>
      </c>
      <c r="M62" s="77"/>
    </row>
    <row r="63" spans="2:13" x14ac:dyDescent="0.25">
      <c r="B63" s="63" t="s">
        <v>38</v>
      </c>
      <c r="C63" s="63" t="s">
        <v>39</v>
      </c>
      <c r="D63" s="63" t="s">
        <v>70</v>
      </c>
      <c r="E63" s="37">
        <v>5</v>
      </c>
      <c r="F63" s="37"/>
      <c r="G63" s="37">
        <v>5</v>
      </c>
      <c r="H63" s="37"/>
      <c r="I63" s="37"/>
      <c r="J63" s="37"/>
      <c r="K63" s="37"/>
      <c r="L63" s="37"/>
      <c r="M63" s="73" t="s">
        <v>71</v>
      </c>
    </row>
    <row r="64" spans="2:13" x14ac:dyDescent="0.25">
      <c r="B64" s="64"/>
      <c r="C64" s="64"/>
      <c r="D64" s="64"/>
      <c r="E64" s="37">
        <v>30</v>
      </c>
      <c r="F64" s="37">
        <v>30</v>
      </c>
      <c r="G64" s="37"/>
      <c r="H64" s="37"/>
      <c r="I64" s="37"/>
      <c r="J64" s="37"/>
      <c r="K64" s="37"/>
      <c r="L64" s="37"/>
      <c r="M64" s="74"/>
    </row>
    <row r="65" spans="2:13" x14ac:dyDescent="0.25">
      <c r="B65" s="64"/>
      <c r="C65" s="64"/>
      <c r="D65" s="64"/>
      <c r="E65" s="37">
        <v>55</v>
      </c>
      <c r="F65" s="37"/>
      <c r="G65" s="37"/>
      <c r="H65" s="37"/>
      <c r="I65" s="37">
        <v>55</v>
      </c>
      <c r="J65" s="37"/>
      <c r="K65" s="37"/>
      <c r="L65" s="37"/>
      <c r="M65" s="74"/>
    </row>
    <row r="66" spans="2:13" x14ac:dyDescent="0.25">
      <c r="B66" s="64"/>
      <c r="C66" s="64"/>
      <c r="D66" s="64"/>
      <c r="E66" s="37">
        <v>20</v>
      </c>
      <c r="F66" s="37"/>
      <c r="G66" s="37"/>
      <c r="H66" s="37"/>
      <c r="I66" s="37">
        <v>20</v>
      </c>
      <c r="J66" s="37"/>
      <c r="K66" s="37"/>
      <c r="L66" s="37"/>
      <c r="M66" s="74"/>
    </row>
    <row r="67" spans="2:13" x14ac:dyDescent="0.25">
      <c r="B67" s="64"/>
      <c r="C67" s="64"/>
      <c r="D67" s="64"/>
      <c r="E67" s="37">
        <v>50</v>
      </c>
      <c r="F67" s="37">
        <v>50</v>
      </c>
      <c r="G67" s="37"/>
      <c r="H67" s="37"/>
      <c r="I67" s="37"/>
      <c r="J67" s="37"/>
      <c r="K67" s="37"/>
      <c r="L67" s="37"/>
      <c r="M67" s="74"/>
    </row>
    <row r="68" spans="2:13" x14ac:dyDescent="0.25">
      <c r="B68" s="64"/>
      <c r="C68" s="64"/>
      <c r="D68" s="64"/>
      <c r="E68" s="37">
        <v>400</v>
      </c>
      <c r="F68" s="37"/>
      <c r="G68" s="37">
        <v>80</v>
      </c>
      <c r="H68" s="37"/>
      <c r="I68" s="37"/>
      <c r="J68" s="37">
        <v>180</v>
      </c>
      <c r="K68" s="37">
        <v>140</v>
      </c>
      <c r="L68" s="37"/>
      <c r="M68" s="74"/>
    </row>
    <row r="69" spans="2:13" x14ac:dyDescent="0.25">
      <c r="B69" s="65"/>
      <c r="C69" s="65"/>
      <c r="D69" s="65"/>
      <c r="E69" s="38">
        <f>SUM(E63:E68)</f>
        <v>560</v>
      </c>
      <c r="F69" s="38">
        <f t="shared" ref="F69:L69" si="3">SUM(F63:F68)</f>
        <v>80</v>
      </c>
      <c r="G69" s="38">
        <f t="shared" si="3"/>
        <v>85</v>
      </c>
      <c r="H69" s="38">
        <f t="shared" si="3"/>
        <v>0</v>
      </c>
      <c r="I69" s="38">
        <f t="shared" si="3"/>
        <v>75</v>
      </c>
      <c r="J69" s="38">
        <f t="shared" si="3"/>
        <v>180</v>
      </c>
      <c r="K69" s="38">
        <f t="shared" si="3"/>
        <v>140</v>
      </c>
      <c r="L69" s="38">
        <f t="shared" si="3"/>
        <v>0</v>
      </c>
      <c r="M69" s="74"/>
    </row>
    <row r="70" spans="2:13" x14ac:dyDescent="0.25">
      <c r="B70" s="63" t="s">
        <v>38</v>
      </c>
      <c r="C70" s="63" t="s">
        <v>39</v>
      </c>
      <c r="D70" s="63" t="s">
        <v>72</v>
      </c>
      <c r="E70" s="37">
        <v>27</v>
      </c>
      <c r="F70" s="37">
        <v>27</v>
      </c>
      <c r="G70" s="37"/>
      <c r="H70" s="37"/>
      <c r="I70" s="37"/>
      <c r="J70" s="37"/>
      <c r="K70" s="37"/>
      <c r="L70" s="37"/>
      <c r="M70" s="66" t="s">
        <v>73</v>
      </c>
    </row>
    <row r="71" spans="2:13" x14ac:dyDescent="0.25">
      <c r="B71" s="64"/>
      <c r="C71" s="64"/>
      <c r="D71" s="64"/>
      <c r="E71" s="37">
        <v>19</v>
      </c>
      <c r="F71" s="37"/>
      <c r="G71" s="37"/>
      <c r="H71" s="37"/>
      <c r="I71" s="37">
        <v>19</v>
      </c>
      <c r="J71" s="37"/>
      <c r="K71" s="37"/>
      <c r="L71" s="37"/>
      <c r="M71" s="67"/>
    </row>
    <row r="72" spans="2:13" x14ac:dyDescent="0.25">
      <c r="B72" s="64"/>
      <c r="C72" s="64"/>
      <c r="D72" s="64"/>
      <c r="E72" s="37">
        <v>16</v>
      </c>
      <c r="F72" s="37"/>
      <c r="G72" s="37"/>
      <c r="H72" s="37"/>
      <c r="I72" s="37">
        <v>16</v>
      </c>
      <c r="J72" s="37"/>
      <c r="K72" s="37"/>
      <c r="L72" s="37"/>
      <c r="M72" s="67"/>
    </row>
    <row r="73" spans="2:13" x14ac:dyDescent="0.25">
      <c r="B73" s="64"/>
      <c r="C73" s="64"/>
      <c r="D73" s="64"/>
      <c r="E73" s="37">
        <v>14</v>
      </c>
      <c r="F73" s="37"/>
      <c r="G73" s="37">
        <v>14</v>
      </c>
      <c r="H73" s="37"/>
      <c r="I73" s="37"/>
      <c r="J73" s="37"/>
      <c r="K73" s="37"/>
      <c r="L73" s="37"/>
      <c r="M73" s="67"/>
    </row>
    <row r="74" spans="2:13" x14ac:dyDescent="0.25">
      <c r="B74" s="64"/>
      <c r="C74" s="64"/>
      <c r="D74" s="64"/>
      <c r="E74" s="37">
        <v>15</v>
      </c>
      <c r="F74" s="37">
        <v>15</v>
      </c>
      <c r="G74" s="37"/>
      <c r="H74" s="37"/>
      <c r="I74" s="37"/>
      <c r="J74" s="37"/>
      <c r="K74" s="37"/>
      <c r="L74" s="37"/>
      <c r="M74" s="67"/>
    </row>
    <row r="75" spans="2:13" x14ac:dyDescent="0.25">
      <c r="B75" s="64"/>
      <c r="C75" s="64"/>
      <c r="D75" s="64"/>
      <c r="E75" s="37">
        <v>18</v>
      </c>
      <c r="F75" s="37">
        <v>18</v>
      </c>
      <c r="G75" s="37"/>
      <c r="H75" s="37"/>
      <c r="I75" s="37"/>
      <c r="J75" s="37"/>
      <c r="K75" s="37"/>
      <c r="L75" s="37"/>
      <c r="M75" s="67"/>
    </row>
    <row r="76" spans="2:13" x14ac:dyDescent="0.25">
      <c r="B76" s="64"/>
      <c r="C76" s="64"/>
      <c r="D76" s="64"/>
      <c r="E76" s="37">
        <v>18</v>
      </c>
      <c r="F76" s="37"/>
      <c r="G76" s="37"/>
      <c r="H76" s="37"/>
      <c r="I76" s="37">
        <v>18</v>
      </c>
      <c r="J76" s="37"/>
      <c r="K76" s="37"/>
      <c r="L76" s="37"/>
      <c r="M76" s="67"/>
    </row>
    <row r="77" spans="2:13" x14ac:dyDescent="0.25">
      <c r="B77" s="64"/>
      <c r="C77" s="64"/>
      <c r="D77" s="64"/>
      <c r="E77" s="37">
        <v>10</v>
      </c>
      <c r="F77" s="37"/>
      <c r="G77" s="37"/>
      <c r="H77" s="37"/>
      <c r="I77" s="37">
        <v>10</v>
      </c>
      <c r="J77" s="37"/>
      <c r="K77" s="37"/>
      <c r="L77" s="37"/>
      <c r="M77" s="67"/>
    </row>
    <row r="78" spans="2:13" x14ac:dyDescent="0.25">
      <c r="B78" s="64"/>
      <c r="C78" s="64"/>
      <c r="D78" s="64"/>
      <c r="E78" s="37">
        <v>20</v>
      </c>
      <c r="F78" s="37"/>
      <c r="G78" s="37"/>
      <c r="H78" s="37"/>
      <c r="I78" s="37"/>
      <c r="J78" s="37"/>
      <c r="K78" s="37">
        <v>20</v>
      </c>
      <c r="L78" s="37"/>
      <c r="M78" s="67"/>
    </row>
    <row r="79" spans="2:13" x14ac:dyDescent="0.25">
      <c r="B79" s="64"/>
      <c r="C79" s="64"/>
      <c r="D79" s="64"/>
      <c r="E79" s="37">
        <v>13</v>
      </c>
      <c r="F79" s="37"/>
      <c r="G79" s="37"/>
      <c r="H79" s="37"/>
      <c r="I79" s="37">
        <v>13</v>
      </c>
      <c r="J79" s="37"/>
      <c r="K79" s="37"/>
      <c r="L79" s="37"/>
      <c r="M79" s="67"/>
    </row>
    <row r="80" spans="2:13" x14ac:dyDescent="0.25">
      <c r="B80" s="64"/>
      <c r="C80" s="64"/>
      <c r="D80" s="64"/>
      <c r="E80" s="37">
        <v>20</v>
      </c>
      <c r="F80" s="37"/>
      <c r="G80" s="37"/>
      <c r="H80" s="37"/>
      <c r="I80" s="37"/>
      <c r="J80" s="37"/>
      <c r="K80" s="37">
        <v>20</v>
      </c>
      <c r="L80" s="37"/>
      <c r="M80" s="67"/>
    </row>
    <row r="81" spans="2:13" x14ac:dyDescent="0.25">
      <c r="B81" s="65"/>
      <c r="C81" s="65"/>
      <c r="D81" s="65"/>
      <c r="E81" s="38">
        <f>SUM(E70:E80)</f>
        <v>190</v>
      </c>
      <c r="F81" s="38">
        <f t="shared" ref="F81:L81" si="4">SUM(F70:F80)</f>
        <v>60</v>
      </c>
      <c r="G81" s="38">
        <f t="shared" si="4"/>
        <v>14</v>
      </c>
      <c r="H81" s="38">
        <f t="shared" si="4"/>
        <v>0</v>
      </c>
      <c r="I81" s="38">
        <f t="shared" si="4"/>
        <v>76</v>
      </c>
      <c r="J81" s="38">
        <f t="shared" si="4"/>
        <v>0</v>
      </c>
      <c r="K81" s="38">
        <f t="shared" si="4"/>
        <v>40</v>
      </c>
      <c r="L81" s="38">
        <f t="shared" si="4"/>
        <v>0</v>
      </c>
      <c r="M81" s="67"/>
    </row>
    <row r="82" spans="2:13" x14ac:dyDescent="0.25">
      <c r="B82" s="63" t="s">
        <v>38</v>
      </c>
      <c r="C82" s="63" t="s">
        <v>39</v>
      </c>
      <c r="D82" s="63" t="s">
        <v>74</v>
      </c>
      <c r="E82" s="37">
        <v>20</v>
      </c>
      <c r="F82" s="37"/>
      <c r="G82" s="37"/>
      <c r="H82" s="37"/>
      <c r="I82" s="37">
        <v>20</v>
      </c>
      <c r="J82" s="37"/>
      <c r="K82" s="37"/>
      <c r="L82" s="37"/>
      <c r="M82" s="73" t="s">
        <v>75</v>
      </c>
    </row>
    <row r="83" spans="2:13" x14ac:dyDescent="0.25">
      <c r="B83" s="64"/>
      <c r="C83" s="64"/>
      <c r="D83" s="64"/>
      <c r="E83" s="37">
        <v>24</v>
      </c>
      <c r="F83" s="37">
        <v>24</v>
      </c>
      <c r="G83" s="37"/>
      <c r="H83" s="37"/>
      <c r="I83" s="37"/>
      <c r="J83" s="37"/>
      <c r="K83" s="37"/>
      <c r="L83" s="37"/>
      <c r="M83" s="74"/>
    </row>
    <row r="84" spans="2:13" x14ac:dyDescent="0.25">
      <c r="B84" s="64"/>
      <c r="C84" s="64"/>
      <c r="D84" s="64"/>
      <c r="E84" s="37">
        <v>30</v>
      </c>
      <c r="F84" s="37">
        <v>30</v>
      </c>
      <c r="G84" s="37"/>
      <c r="H84" s="37"/>
      <c r="I84" s="37"/>
      <c r="J84" s="37"/>
      <c r="K84" s="37"/>
      <c r="L84" s="37"/>
      <c r="M84" s="74"/>
    </row>
    <row r="85" spans="2:13" x14ac:dyDescent="0.25">
      <c r="B85" s="64"/>
      <c r="C85" s="64"/>
      <c r="D85" s="64"/>
      <c r="E85" s="37">
        <v>90</v>
      </c>
      <c r="F85" s="37"/>
      <c r="G85" s="37">
        <v>90</v>
      </c>
      <c r="H85" s="37"/>
      <c r="I85" s="37"/>
      <c r="J85" s="37"/>
      <c r="K85" s="37"/>
      <c r="L85" s="37"/>
      <c r="M85" s="74"/>
    </row>
    <row r="86" spans="2:13" x14ac:dyDescent="0.25">
      <c r="B86" s="64"/>
      <c r="C86" s="64"/>
      <c r="D86" s="64"/>
      <c r="E86" s="37">
        <v>16</v>
      </c>
      <c r="F86" s="37"/>
      <c r="G86" s="37">
        <v>16</v>
      </c>
      <c r="H86" s="37"/>
      <c r="I86" s="37"/>
      <c r="J86" s="37"/>
      <c r="K86" s="37"/>
      <c r="L86" s="37"/>
      <c r="M86" s="74"/>
    </row>
    <row r="87" spans="2:13" x14ac:dyDescent="0.25">
      <c r="B87" s="64"/>
      <c r="C87" s="64"/>
      <c r="D87" s="64"/>
      <c r="E87" s="37">
        <v>30</v>
      </c>
      <c r="F87" s="37"/>
      <c r="G87" s="37"/>
      <c r="H87" s="37"/>
      <c r="I87" s="37">
        <v>30</v>
      </c>
      <c r="J87" s="37"/>
      <c r="K87" s="37"/>
      <c r="L87" s="37"/>
      <c r="M87" s="74"/>
    </row>
    <row r="88" spans="2:13" x14ac:dyDescent="0.25">
      <c r="B88" s="64"/>
      <c r="C88" s="64"/>
      <c r="D88" s="64"/>
      <c r="E88" s="37">
        <v>5</v>
      </c>
      <c r="F88" s="37"/>
      <c r="G88" s="37">
        <v>5</v>
      </c>
      <c r="H88" s="37"/>
      <c r="I88" s="37"/>
      <c r="J88" s="37"/>
      <c r="K88" s="37"/>
      <c r="L88" s="37"/>
      <c r="M88" s="74"/>
    </row>
    <row r="89" spans="2:13" x14ac:dyDescent="0.25">
      <c r="B89" s="64"/>
      <c r="C89" s="64"/>
      <c r="D89" s="64"/>
      <c r="E89" s="37">
        <v>30</v>
      </c>
      <c r="F89" s="37">
        <v>30</v>
      </c>
      <c r="G89" s="37"/>
      <c r="H89" s="37"/>
      <c r="I89" s="37"/>
      <c r="J89" s="37"/>
      <c r="K89" s="37"/>
      <c r="L89" s="37"/>
      <c r="M89" s="74"/>
    </row>
    <row r="90" spans="2:13" x14ac:dyDescent="0.25">
      <c r="B90" s="64"/>
      <c r="C90" s="64"/>
      <c r="D90" s="64"/>
      <c r="E90" s="37">
        <v>30</v>
      </c>
      <c r="F90" s="37"/>
      <c r="G90" s="37">
        <v>30</v>
      </c>
      <c r="H90" s="37"/>
      <c r="I90" s="37"/>
      <c r="J90" s="37"/>
      <c r="K90" s="37"/>
      <c r="L90" s="37"/>
      <c r="M90" s="74"/>
    </row>
    <row r="91" spans="2:13" x14ac:dyDescent="0.25">
      <c r="B91" s="64"/>
      <c r="C91" s="64"/>
      <c r="D91" s="64"/>
      <c r="E91" s="37">
        <v>40</v>
      </c>
      <c r="F91" s="37"/>
      <c r="G91" s="37"/>
      <c r="H91" s="37"/>
      <c r="I91" s="37">
        <v>40</v>
      </c>
      <c r="J91" s="37"/>
      <c r="K91" s="37"/>
      <c r="L91" s="37"/>
      <c r="M91" s="74"/>
    </row>
    <row r="92" spans="2:13" x14ac:dyDescent="0.25">
      <c r="B92" s="64"/>
      <c r="C92" s="64"/>
      <c r="D92" s="64"/>
      <c r="E92" s="37">
        <v>13</v>
      </c>
      <c r="F92" s="37"/>
      <c r="G92" s="37">
        <v>13</v>
      </c>
      <c r="H92" s="37"/>
      <c r="I92" s="37"/>
      <c r="J92" s="37"/>
      <c r="K92" s="37"/>
      <c r="L92" s="37"/>
      <c r="M92" s="74"/>
    </row>
    <row r="93" spans="2:13" x14ac:dyDescent="0.25">
      <c r="B93" s="64"/>
      <c r="C93" s="64"/>
      <c r="D93" s="64"/>
      <c r="E93" s="37">
        <v>35</v>
      </c>
      <c r="F93" s="37"/>
      <c r="G93" s="37"/>
      <c r="H93" s="37"/>
      <c r="I93" s="37">
        <v>35</v>
      </c>
      <c r="J93" s="37"/>
      <c r="K93" s="37"/>
      <c r="L93" s="37"/>
      <c r="M93" s="74"/>
    </row>
    <row r="94" spans="2:13" x14ac:dyDescent="0.25">
      <c r="B94" s="64"/>
      <c r="C94" s="64"/>
      <c r="D94" s="64"/>
      <c r="E94" s="37">
        <v>259</v>
      </c>
      <c r="F94" s="37"/>
      <c r="G94" s="37">
        <v>50</v>
      </c>
      <c r="H94" s="37"/>
      <c r="I94" s="37"/>
      <c r="J94" s="37">
        <v>129</v>
      </c>
      <c r="K94" s="37">
        <v>80</v>
      </c>
      <c r="L94" s="37"/>
      <c r="M94" s="74"/>
    </row>
    <row r="95" spans="2:13" x14ac:dyDescent="0.25">
      <c r="B95" s="65"/>
      <c r="C95" s="65"/>
      <c r="D95" s="65"/>
      <c r="E95" s="38">
        <f>SUM(E82:E94)</f>
        <v>622</v>
      </c>
      <c r="F95" s="38">
        <f t="shared" ref="F95:L95" si="5">SUM(F82:F94)</f>
        <v>84</v>
      </c>
      <c r="G95" s="38">
        <f t="shared" si="5"/>
        <v>204</v>
      </c>
      <c r="H95" s="38">
        <f t="shared" si="5"/>
        <v>0</v>
      </c>
      <c r="I95" s="38">
        <f t="shared" si="5"/>
        <v>125</v>
      </c>
      <c r="J95" s="38">
        <f t="shared" si="5"/>
        <v>129</v>
      </c>
      <c r="K95" s="38">
        <f t="shared" si="5"/>
        <v>80</v>
      </c>
      <c r="L95" s="38">
        <f t="shared" si="5"/>
        <v>0</v>
      </c>
      <c r="M95" s="74"/>
    </row>
    <row r="96" spans="2:13" x14ac:dyDescent="0.25">
      <c r="B96" s="63" t="s">
        <v>38</v>
      </c>
      <c r="C96" s="63" t="s">
        <v>39</v>
      </c>
      <c r="D96" s="63" t="s">
        <v>76</v>
      </c>
      <c r="E96" s="37">
        <v>75</v>
      </c>
      <c r="F96" s="37"/>
      <c r="G96" s="37"/>
      <c r="H96" s="37"/>
      <c r="I96" s="37">
        <v>75</v>
      </c>
      <c r="J96" s="37"/>
      <c r="K96" s="37"/>
      <c r="L96" s="37"/>
      <c r="M96" s="66" t="s">
        <v>77</v>
      </c>
    </row>
    <row r="97" spans="2:13" x14ac:dyDescent="0.25">
      <c r="B97" s="64"/>
      <c r="C97" s="64"/>
      <c r="D97" s="64"/>
      <c r="E97" s="37">
        <v>12</v>
      </c>
      <c r="F97" s="37"/>
      <c r="G97" s="37">
        <v>12</v>
      </c>
      <c r="H97" s="37"/>
      <c r="I97" s="37"/>
      <c r="J97" s="37"/>
      <c r="K97" s="37"/>
      <c r="L97" s="37"/>
      <c r="M97" s="67"/>
    </row>
    <row r="98" spans="2:13" x14ac:dyDescent="0.25">
      <c r="B98" s="64"/>
      <c r="C98" s="64"/>
      <c r="D98" s="64"/>
      <c r="E98" s="37">
        <v>24</v>
      </c>
      <c r="F98" s="37"/>
      <c r="G98" s="37">
        <v>24</v>
      </c>
      <c r="H98" s="37"/>
      <c r="I98" s="37"/>
      <c r="J98" s="37"/>
      <c r="K98" s="37"/>
      <c r="L98" s="37"/>
      <c r="M98" s="67"/>
    </row>
    <row r="99" spans="2:13" x14ac:dyDescent="0.25">
      <c r="B99" s="64"/>
      <c r="C99" s="64"/>
      <c r="D99" s="64"/>
      <c r="E99" s="37">
        <v>5</v>
      </c>
      <c r="F99" s="37">
        <v>5</v>
      </c>
      <c r="G99" s="37"/>
      <c r="H99" s="37"/>
      <c r="I99" s="37"/>
      <c r="J99" s="37"/>
      <c r="K99" s="37"/>
      <c r="L99" s="37"/>
      <c r="M99" s="67"/>
    </row>
    <row r="100" spans="2:13" x14ac:dyDescent="0.25">
      <c r="B100" s="64"/>
      <c r="C100" s="64"/>
      <c r="D100" s="64"/>
      <c r="E100" s="37">
        <v>40</v>
      </c>
      <c r="F100" s="37">
        <v>40</v>
      </c>
      <c r="G100" s="37"/>
      <c r="H100" s="37"/>
      <c r="I100" s="37"/>
      <c r="J100" s="37"/>
      <c r="K100" s="37"/>
      <c r="L100" s="37"/>
      <c r="M100" s="67"/>
    </row>
    <row r="101" spans="2:13" x14ac:dyDescent="0.25">
      <c r="B101" s="64"/>
      <c r="C101" s="64"/>
      <c r="D101" s="64"/>
      <c r="E101" s="37">
        <v>20</v>
      </c>
      <c r="F101" s="37"/>
      <c r="G101" s="37"/>
      <c r="H101" s="37"/>
      <c r="I101" s="37">
        <v>20</v>
      </c>
      <c r="J101" s="37"/>
      <c r="K101" s="37"/>
      <c r="L101" s="37"/>
      <c r="M101" s="67"/>
    </row>
    <row r="102" spans="2:13" x14ac:dyDescent="0.25">
      <c r="B102" s="64"/>
      <c r="C102" s="64"/>
      <c r="D102" s="64"/>
      <c r="E102" s="37">
        <v>12</v>
      </c>
      <c r="F102" s="37">
        <v>12</v>
      </c>
      <c r="G102" s="37"/>
      <c r="H102" s="37"/>
      <c r="I102" s="37"/>
      <c r="J102" s="37"/>
      <c r="K102" s="37"/>
      <c r="L102" s="37"/>
      <c r="M102" s="67"/>
    </row>
    <row r="103" spans="2:13" x14ac:dyDescent="0.25">
      <c r="B103" s="64"/>
      <c r="C103" s="64"/>
      <c r="D103" s="64"/>
      <c r="E103" s="37">
        <v>40</v>
      </c>
      <c r="F103" s="37"/>
      <c r="G103" s="37">
        <v>40</v>
      </c>
      <c r="H103" s="37"/>
      <c r="I103" s="37"/>
      <c r="J103" s="37"/>
      <c r="K103" s="37"/>
      <c r="L103" s="37"/>
      <c r="M103" s="67"/>
    </row>
    <row r="104" spans="2:13" x14ac:dyDescent="0.25">
      <c r="B104" s="64"/>
      <c r="C104" s="64"/>
      <c r="D104" s="64"/>
      <c r="E104" s="37">
        <v>9</v>
      </c>
      <c r="F104" s="37"/>
      <c r="G104" s="37"/>
      <c r="H104" s="37"/>
      <c r="I104" s="37">
        <v>9</v>
      </c>
      <c r="J104" s="37"/>
      <c r="K104" s="37"/>
      <c r="L104" s="37"/>
      <c r="M104" s="67"/>
    </row>
    <row r="105" spans="2:13" x14ac:dyDescent="0.25">
      <c r="B105" s="64"/>
      <c r="C105" s="64"/>
      <c r="D105" s="64"/>
      <c r="E105" s="37">
        <v>20</v>
      </c>
      <c r="F105" s="37"/>
      <c r="G105" s="37">
        <v>20</v>
      </c>
      <c r="H105" s="37"/>
      <c r="I105" s="37"/>
      <c r="J105" s="37"/>
      <c r="K105" s="37"/>
      <c r="L105" s="37"/>
      <c r="M105" s="67"/>
    </row>
    <row r="106" spans="2:13" x14ac:dyDescent="0.25">
      <c r="B106" s="64"/>
      <c r="C106" s="64"/>
      <c r="D106" s="64"/>
      <c r="E106" s="37">
        <v>8</v>
      </c>
      <c r="F106" s="37"/>
      <c r="G106" s="37"/>
      <c r="H106" s="37"/>
      <c r="I106" s="37">
        <v>8</v>
      </c>
      <c r="J106" s="37"/>
      <c r="K106" s="37"/>
      <c r="L106" s="37"/>
      <c r="M106" s="67"/>
    </row>
    <row r="107" spans="2:13" x14ac:dyDescent="0.25">
      <c r="B107" s="64"/>
      <c r="C107" s="64"/>
      <c r="D107" s="64"/>
      <c r="E107" s="37">
        <v>9</v>
      </c>
      <c r="F107" s="37">
        <v>9</v>
      </c>
      <c r="G107" s="37"/>
      <c r="H107" s="37"/>
      <c r="I107" s="37"/>
      <c r="J107" s="37"/>
      <c r="K107" s="37"/>
      <c r="L107" s="37"/>
      <c r="M107" s="67"/>
    </row>
    <row r="108" spans="2:13" x14ac:dyDescent="0.25">
      <c r="B108" s="64"/>
      <c r="C108" s="64"/>
      <c r="D108" s="64"/>
      <c r="E108" s="37">
        <v>16</v>
      </c>
      <c r="F108" s="37"/>
      <c r="G108" s="37"/>
      <c r="H108" s="37"/>
      <c r="I108" s="37">
        <v>16</v>
      </c>
      <c r="J108" s="37"/>
      <c r="K108" s="37"/>
      <c r="L108" s="37"/>
      <c r="M108" s="67"/>
    </row>
    <row r="109" spans="2:13" x14ac:dyDescent="0.25">
      <c r="B109" s="64"/>
      <c r="C109" s="64"/>
      <c r="D109" s="64"/>
      <c r="E109" s="37">
        <v>3</v>
      </c>
      <c r="F109" s="37"/>
      <c r="G109" s="37">
        <v>3</v>
      </c>
      <c r="H109" s="37"/>
      <c r="I109" s="37"/>
      <c r="J109" s="37"/>
      <c r="K109" s="37"/>
      <c r="L109" s="37"/>
      <c r="M109" s="67"/>
    </row>
    <row r="110" spans="2:13" x14ac:dyDescent="0.25">
      <c r="B110" s="64"/>
      <c r="C110" s="64"/>
      <c r="D110" s="64"/>
      <c r="E110" s="37">
        <v>6</v>
      </c>
      <c r="F110" s="37"/>
      <c r="G110" s="37"/>
      <c r="H110" s="37"/>
      <c r="I110" s="37">
        <v>6</v>
      </c>
      <c r="J110" s="37"/>
      <c r="K110" s="37"/>
      <c r="L110" s="37"/>
      <c r="M110" s="67"/>
    </row>
    <row r="111" spans="2:13" x14ac:dyDescent="0.25">
      <c r="B111" s="64"/>
      <c r="C111" s="64"/>
      <c r="D111" s="64"/>
      <c r="E111" s="37">
        <v>30</v>
      </c>
      <c r="F111" s="37"/>
      <c r="G111" s="37">
        <v>30</v>
      </c>
      <c r="H111" s="37"/>
      <c r="I111" s="37"/>
      <c r="J111" s="37"/>
      <c r="K111" s="37"/>
      <c r="L111" s="37"/>
      <c r="M111" s="67"/>
    </row>
    <row r="112" spans="2:13" x14ac:dyDescent="0.25">
      <c r="B112" s="64"/>
      <c r="C112" s="64"/>
      <c r="D112" s="64"/>
      <c r="E112" s="37">
        <v>15</v>
      </c>
      <c r="F112" s="37"/>
      <c r="G112" s="37"/>
      <c r="H112" s="37"/>
      <c r="I112" s="37">
        <v>15</v>
      </c>
      <c r="J112" s="37"/>
      <c r="K112" s="37"/>
      <c r="L112" s="37"/>
      <c r="M112" s="67"/>
    </row>
    <row r="113" spans="2:13" x14ac:dyDescent="0.25">
      <c r="B113" s="64"/>
      <c r="C113" s="64"/>
      <c r="D113" s="64"/>
      <c r="E113" s="37">
        <v>10</v>
      </c>
      <c r="F113" s="37"/>
      <c r="G113" s="37">
        <v>10</v>
      </c>
      <c r="H113" s="37"/>
      <c r="I113" s="37"/>
      <c r="J113" s="37"/>
      <c r="K113" s="37"/>
      <c r="L113" s="37"/>
      <c r="M113" s="67"/>
    </row>
    <row r="114" spans="2:13" x14ac:dyDescent="0.25">
      <c r="B114" s="64"/>
      <c r="C114" s="64"/>
      <c r="D114" s="64"/>
      <c r="E114" s="37">
        <v>36</v>
      </c>
      <c r="F114" s="37"/>
      <c r="G114" s="37"/>
      <c r="H114" s="37"/>
      <c r="I114" s="37">
        <v>36</v>
      </c>
      <c r="J114" s="37"/>
      <c r="K114" s="37"/>
      <c r="L114" s="37"/>
      <c r="M114" s="67"/>
    </row>
    <row r="115" spans="2:13" x14ac:dyDescent="0.25">
      <c r="B115" s="64"/>
      <c r="C115" s="64"/>
      <c r="D115" s="64"/>
      <c r="E115" s="37">
        <v>15</v>
      </c>
      <c r="F115" s="37"/>
      <c r="G115" s="37"/>
      <c r="H115" s="37"/>
      <c r="I115" s="37">
        <v>15</v>
      </c>
      <c r="J115" s="37"/>
      <c r="K115" s="37"/>
      <c r="L115" s="37"/>
      <c r="M115" s="67"/>
    </row>
    <row r="116" spans="2:13" x14ac:dyDescent="0.25">
      <c r="B116" s="64"/>
      <c r="C116" s="64"/>
      <c r="D116" s="64"/>
      <c r="E116" s="37">
        <v>10</v>
      </c>
      <c r="F116" s="37"/>
      <c r="G116" s="37"/>
      <c r="H116" s="37"/>
      <c r="I116" s="37">
        <v>10</v>
      </c>
      <c r="J116" s="37"/>
      <c r="K116" s="37"/>
      <c r="L116" s="37"/>
      <c r="M116" s="67"/>
    </row>
    <row r="117" spans="2:13" x14ac:dyDescent="0.25">
      <c r="B117" s="64"/>
      <c r="C117" s="64"/>
      <c r="D117" s="64"/>
      <c r="E117" s="37">
        <v>10</v>
      </c>
      <c r="F117" s="37"/>
      <c r="G117" s="37"/>
      <c r="H117" s="37"/>
      <c r="I117" s="37">
        <v>10</v>
      </c>
      <c r="J117" s="37"/>
      <c r="K117" s="37"/>
      <c r="L117" s="37"/>
      <c r="M117" s="67"/>
    </row>
    <row r="118" spans="2:13" x14ac:dyDescent="0.25">
      <c r="B118" s="64"/>
      <c r="C118" s="64"/>
      <c r="D118" s="64"/>
      <c r="E118" s="37">
        <v>15</v>
      </c>
      <c r="F118" s="37">
        <v>15</v>
      </c>
      <c r="G118" s="37"/>
      <c r="H118" s="37"/>
      <c r="I118" s="37"/>
      <c r="J118" s="37"/>
      <c r="K118" s="37"/>
      <c r="L118" s="37"/>
      <c r="M118" s="67"/>
    </row>
    <row r="119" spans="2:13" x14ac:dyDescent="0.25">
      <c r="B119" s="64"/>
      <c r="C119" s="64"/>
      <c r="D119" s="64"/>
      <c r="E119" s="37">
        <v>20</v>
      </c>
      <c r="F119" s="37"/>
      <c r="G119" s="37">
        <v>20</v>
      </c>
      <c r="H119" s="37"/>
      <c r="I119" s="37"/>
      <c r="J119" s="37"/>
      <c r="K119" s="37"/>
      <c r="L119" s="37"/>
      <c r="M119" s="67"/>
    </row>
    <row r="120" spans="2:13" x14ac:dyDescent="0.25">
      <c r="B120" s="64"/>
      <c r="C120" s="64"/>
      <c r="D120" s="64"/>
      <c r="E120" s="37">
        <v>8</v>
      </c>
      <c r="F120" s="37"/>
      <c r="G120" s="37"/>
      <c r="H120" s="37"/>
      <c r="I120" s="37">
        <v>8</v>
      </c>
      <c r="J120" s="37"/>
      <c r="K120" s="37"/>
      <c r="L120" s="37"/>
      <c r="M120" s="67"/>
    </row>
    <row r="121" spans="2:13" x14ac:dyDescent="0.25">
      <c r="B121" s="64"/>
      <c r="C121" s="64"/>
      <c r="D121" s="64"/>
      <c r="E121" s="37">
        <v>31</v>
      </c>
      <c r="F121" s="37"/>
      <c r="G121" s="37"/>
      <c r="H121" s="37"/>
      <c r="I121" s="37"/>
      <c r="J121" s="37"/>
      <c r="K121" s="37">
        <v>31</v>
      </c>
      <c r="L121" s="37"/>
      <c r="M121" s="67"/>
    </row>
    <row r="122" spans="2:13" x14ac:dyDescent="0.25">
      <c r="B122" s="65"/>
      <c r="C122" s="65"/>
      <c r="D122" s="65"/>
      <c r="E122" s="38">
        <f>SUM(E96:E121)</f>
        <v>499</v>
      </c>
      <c r="F122" s="38">
        <f t="shared" ref="F122:L122" si="6">SUM(F96:F121)</f>
        <v>81</v>
      </c>
      <c r="G122" s="38">
        <f t="shared" si="6"/>
        <v>159</v>
      </c>
      <c r="H122" s="38">
        <f t="shared" si="6"/>
        <v>0</v>
      </c>
      <c r="I122" s="38">
        <f t="shared" si="6"/>
        <v>228</v>
      </c>
      <c r="J122" s="38">
        <f t="shared" si="6"/>
        <v>0</v>
      </c>
      <c r="K122" s="38">
        <f t="shared" si="6"/>
        <v>31</v>
      </c>
      <c r="L122" s="38">
        <f t="shared" si="6"/>
        <v>0</v>
      </c>
      <c r="M122" s="67"/>
    </row>
    <row r="123" spans="2:13" x14ac:dyDescent="0.25">
      <c r="B123" s="63" t="s">
        <v>38</v>
      </c>
      <c r="C123" s="63" t="s">
        <v>39</v>
      </c>
      <c r="D123" s="68" t="s">
        <v>78</v>
      </c>
      <c r="E123" s="37">
        <v>16</v>
      </c>
      <c r="F123" s="37"/>
      <c r="G123" s="37"/>
      <c r="H123" s="37"/>
      <c r="I123" s="37">
        <v>16</v>
      </c>
      <c r="J123" s="37"/>
      <c r="K123" s="37"/>
      <c r="L123" s="37"/>
      <c r="M123" s="71" t="s">
        <v>79</v>
      </c>
    </row>
    <row r="124" spans="2:13" x14ac:dyDescent="0.25">
      <c r="B124" s="64"/>
      <c r="C124" s="64"/>
      <c r="D124" s="69"/>
      <c r="E124" s="37">
        <v>5</v>
      </c>
      <c r="F124" s="37"/>
      <c r="G124" s="37">
        <v>5</v>
      </c>
      <c r="H124" s="37"/>
      <c r="I124" s="37"/>
      <c r="J124" s="37"/>
      <c r="K124" s="37"/>
      <c r="L124" s="37"/>
      <c r="M124" s="72"/>
    </row>
    <row r="125" spans="2:13" x14ac:dyDescent="0.25">
      <c r="B125" s="64"/>
      <c r="C125" s="64"/>
      <c r="D125" s="69"/>
      <c r="E125" s="37">
        <v>22</v>
      </c>
      <c r="F125" s="37"/>
      <c r="G125" s="37"/>
      <c r="H125" s="37"/>
      <c r="I125" s="37">
        <v>22</v>
      </c>
      <c r="J125" s="37"/>
      <c r="K125" s="37"/>
      <c r="L125" s="37"/>
      <c r="M125" s="72"/>
    </row>
    <row r="126" spans="2:13" x14ac:dyDescent="0.25">
      <c r="B126" s="64"/>
      <c r="C126" s="64"/>
      <c r="D126" s="69"/>
      <c r="E126" s="37">
        <v>10</v>
      </c>
      <c r="F126" s="37"/>
      <c r="G126" s="37">
        <v>10</v>
      </c>
      <c r="H126" s="37"/>
      <c r="I126" s="37"/>
      <c r="J126" s="37"/>
      <c r="K126" s="37"/>
      <c r="L126" s="37"/>
      <c r="M126" s="72"/>
    </row>
    <row r="127" spans="2:13" x14ac:dyDescent="0.25">
      <c r="B127" s="64"/>
      <c r="C127" s="64"/>
      <c r="D127" s="69"/>
      <c r="E127" s="37">
        <v>16</v>
      </c>
      <c r="F127" s="37"/>
      <c r="G127" s="37"/>
      <c r="H127" s="37"/>
      <c r="I127" s="37">
        <v>16</v>
      </c>
      <c r="J127" s="37"/>
      <c r="K127" s="37"/>
      <c r="L127" s="37"/>
      <c r="M127" s="72"/>
    </row>
    <row r="128" spans="2:13" x14ac:dyDescent="0.25">
      <c r="B128" s="64"/>
      <c r="C128" s="64"/>
      <c r="D128" s="69"/>
      <c r="E128" s="37">
        <v>20</v>
      </c>
      <c r="F128" s="37"/>
      <c r="G128" s="37">
        <v>20</v>
      </c>
      <c r="H128" s="37"/>
      <c r="I128" s="37"/>
      <c r="J128" s="37"/>
      <c r="K128" s="37"/>
      <c r="L128" s="37"/>
      <c r="M128" s="72"/>
    </row>
    <row r="129" spans="2:13" x14ac:dyDescent="0.25">
      <c r="B129" s="64"/>
      <c r="C129" s="64"/>
      <c r="D129" s="69"/>
      <c r="E129" s="37">
        <v>15</v>
      </c>
      <c r="F129" s="37"/>
      <c r="G129" s="37">
        <v>15</v>
      </c>
      <c r="H129" s="37"/>
      <c r="I129" s="37"/>
      <c r="J129" s="37"/>
      <c r="K129" s="37"/>
      <c r="L129" s="37"/>
      <c r="M129" s="72"/>
    </row>
    <row r="130" spans="2:13" x14ac:dyDescent="0.25">
      <c r="B130" s="64"/>
      <c r="C130" s="64"/>
      <c r="D130" s="69"/>
      <c r="E130" s="37">
        <v>30</v>
      </c>
      <c r="F130" s="37">
        <v>30</v>
      </c>
      <c r="G130" s="37"/>
      <c r="H130" s="37"/>
      <c r="I130" s="37"/>
      <c r="J130" s="37"/>
      <c r="K130" s="37"/>
      <c r="L130" s="37"/>
      <c r="M130" s="72"/>
    </row>
    <row r="131" spans="2:13" x14ac:dyDescent="0.25">
      <c r="B131" s="64"/>
      <c r="C131" s="64"/>
      <c r="D131" s="69"/>
      <c r="E131" s="37">
        <v>45</v>
      </c>
      <c r="F131" s="37"/>
      <c r="G131" s="37">
        <v>45</v>
      </c>
      <c r="H131" s="37"/>
      <c r="I131" s="37"/>
      <c r="J131" s="37"/>
      <c r="K131" s="37"/>
      <c r="L131" s="37"/>
      <c r="M131" s="72"/>
    </row>
    <row r="132" spans="2:13" x14ac:dyDescent="0.25">
      <c r="B132" s="64"/>
      <c r="C132" s="64"/>
      <c r="D132" s="69"/>
      <c r="E132" s="37">
        <v>27</v>
      </c>
      <c r="F132" s="37"/>
      <c r="G132" s="37">
        <v>27</v>
      </c>
      <c r="H132" s="37"/>
      <c r="I132" s="37"/>
      <c r="J132" s="37"/>
      <c r="K132" s="37"/>
      <c r="L132" s="37"/>
      <c r="M132" s="72"/>
    </row>
    <row r="133" spans="2:13" x14ac:dyDescent="0.25">
      <c r="B133" s="64"/>
      <c r="C133" s="64"/>
      <c r="D133" s="69"/>
      <c r="E133" s="37">
        <v>40</v>
      </c>
      <c r="F133" s="37"/>
      <c r="G133" s="37">
        <v>40</v>
      </c>
      <c r="H133" s="37"/>
      <c r="I133" s="37"/>
      <c r="J133" s="37"/>
      <c r="K133" s="37"/>
      <c r="L133" s="37"/>
      <c r="M133" s="72"/>
    </row>
    <row r="134" spans="2:13" x14ac:dyDescent="0.25">
      <c r="B134" s="64"/>
      <c r="C134" s="64"/>
      <c r="D134" s="69"/>
      <c r="E134" s="37">
        <v>49</v>
      </c>
      <c r="F134" s="37">
        <v>49</v>
      </c>
      <c r="G134" s="37"/>
      <c r="H134" s="37"/>
      <c r="I134" s="37"/>
      <c r="J134" s="37"/>
      <c r="K134" s="37"/>
      <c r="L134" s="37"/>
      <c r="M134" s="72"/>
    </row>
    <row r="135" spans="2:13" x14ac:dyDescent="0.25">
      <c r="B135" s="64"/>
      <c r="C135" s="64"/>
      <c r="D135" s="69"/>
      <c r="E135" s="37">
        <v>20</v>
      </c>
      <c r="F135" s="37"/>
      <c r="G135" s="37"/>
      <c r="H135" s="37"/>
      <c r="I135" s="37">
        <v>20</v>
      </c>
      <c r="J135" s="37"/>
      <c r="K135" s="37"/>
      <c r="L135" s="37"/>
      <c r="M135" s="72"/>
    </row>
    <row r="136" spans="2:13" x14ac:dyDescent="0.25">
      <c r="B136" s="64"/>
      <c r="C136" s="64"/>
      <c r="D136" s="69"/>
      <c r="E136" s="37">
        <v>150</v>
      </c>
      <c r="F136" s="37"/>
      <c r="G136" s="37">
        <v>150</v>
      </c>
      <c r="H136" s="37"/>
      <c r="I136" s="37"/>
      <c r="J136" s="37"/>
      <c r="K136" s="37"/>
      <c r="L136" s="37"/>
      <c r="M136" s="72"/>
    </row>
    <row r="137" spans="2:13" x14ac:dyDescent="0.25">
      <c r="B137" s="64"/>
      <c r="C137" s="64"/>
      <c r="D137" s="69"/>
      <c r="E137" s="37">
        <v>5</v>
      </c>
      <c r="F137" s="37"/>
      <c r="G137" s="37"/>
      <c r="H137" s="37"/>
      <c r="I137" s="37"/>
      <c r="J137" s="37"/>
      <c r="K137" s="37">
        <v>5</v>
      </c>
      <c r="L137" s="37"/>
      <c r="M137" s="72"/>
    </row>
    <row r="138" spans="2:13" x14ac:dyDescent="0.25">
      <c r="B138" s="64"/>
      <c r="C138" s="64"/>
      <c r="D138" s="69"/>
      <c r="E138" s="37">
        <v>40</v>
      </c>
      <c r="F138" s="37"/>
      <c r="G138" s="37"/>
      <c r="H138" s="37"/>
      <c r="I138" s="37">
        <v>25</v>
      </c>
      <c r="J138" s="37"/>
      <c r="K138" s="37">
        <v>15</v>
      </c>
      <c r="L138" s="37"/>
      <c r="M138" s="72"/>
    </row>
    <row r="139" spans="2:13" x14ac:dyDescent="0.25">
      <c r="B139" s="64"/>
      <c r="C139" s="64"/>
      <c r="D139" s="69"/>
      <c r="E139" s="37">
        <v>5</v>
      </c>
      <c r="F139" s="37"/>
      <c r="G139" s="37"/>
      <c r="H139" s="37"/>
      <c r="I139" s="37">
        <v>5</v>
      </c>
      <c r="J139" s="37"/>
      <c r="K139" s="37"/>
      <c r="L139" s="37"/>
      <c r="M139" s="72"/>
    </row>
    <row r="140" spans="2:13" x14ac:dyDescent="0.25">
      <c r="B140" s="64"/>
      <c r="C140" s="64"/>
      <c r="D140" s="69"/>
      <c r="E140" s="37">
        <v>50</v>
      </c>
      <c r="F140" s="37"/>
      <c r="G140" s="37">
        <v>30</v>
      </c>
      <c r="H140" s="37"/>
      <c r="I140" s="37">
        <v>20</v>
      </c>
      <c r="J140" s="37"/>
      <c r="K140" s="37"/>
      <c r="L140" s="37"/>
      <c r="M140" s="72"/>
    </row>
    <row r="141" spans="2:13" x14ac:dyDescent="0.25">
      <c r="B141" s="64"/>
      <c r="C141" s="64"/>
      <c r="D141" s="69"/>
      <c r="E141" s="37">
        <v>5</v>
      </c>
      <c r="F141" s="37"/>
      <c r="G141" s="37"/>
      <c r="H141" s="37"/>
      <c r="I141" s="37">
        <v>5</v>
      </c>
      <c r="J141" s="37"/>
      <c r="K141" s="37"/>
      <c r="L141" s="37"/>
      <c r="M141" s="72"/>
    </row>
    <row r="142" spans="2:13" x14ac:dyDescent="0.25">
      <c r="B142" s="64"/>
      <c r="C142" s="64"/>
      <c r="D142" s="69"/>
      <c r="E142" s="37">
        <v>5</v>
      </c>
      <c r="F142" s="37"/>
      <c r="G142" s="37"/>
      <c r="H142" s="37"/>
      <c r="I142" s="37"/>
      <c r="J142" s="37"/>
      <c r="K142" s="37"/>
      <c r="L142" s="37">
        <v>5</v>
      </c>
      <c r="M142" s="72"/>
    </row>
    <row r="143" spans="2:13" x14ac:dyDescent="0.25">
      <c r="B143" s="64"/>
      <c r="C143" s="64"/>
      <c r="D143" s="69"/>
      <c r="E143" s="37">
        <v>30</v>
      </c>
      <c r="F143" s="37"/>
      <c r="G143" s="37">
        <v>5</v>
      </c>
      <c r="H143" s="37"/>
      <c r="I143" s="37">
        <v>15</v>
      </c>
      <c r="J143" s="37"/>
      <c r="K143" s="37">
        <v>5</v>
      </c>
      <c r="L143" s="37">
        <v>5</v>
      </c>
      <c r="M143" s="72"/>
    </row>
    <row r="144" spans="2:13" x14ac:dyDescent="0.25">
      <c r="B144" s="64"/>
      <c r="C144" s="64"/>
      <c r="D144" s="69"/>
      <c r="E144" s="37">
        <v>10</v>
      </c>
      <c r="F144" s="37"/>
      <c r="G144" s="37">
        <v>10</v>
      </c>
      <c r="H144" s="37"/>
      <c r="I144" s="37"/>
      <c r="J144" s="37"/>
      <c r="K144" s="37"/>
      <c r="L144" s="37"/>
      <c r="M144" s="72"/>
    </row>
    <row r="145" spans="2:13" x14ac:dyDescent="0.25">
      <c r="B145" s="64"/>
      <c r="C145" s="64"/>
      <c r="D145" s="69"/>
      <c r="E145" s="37">
        <v>30</v>
      </c>
      <c r="F145" s="37"/>
      <c r="G145" s="37"/>
      <c r="H145" s="37"/>
      <c r="I145" s="37">
        <v>30</v>
      </c>
      <c r="J145" s="37"/>
      <c r="K145" s="37"/>
      <c r="L145" s="37"/>
      <c r="M145" s="72"/>
    </row>
    <row r="146" spans="2:13" x14ac:dyDescent="0.25">
      <c r="B146" s="64"/>
      <c r="C146" s="64"/>
      <c r="D146" s="69"/>
      <c r="E146" s="37">
        <v>5</v>
      </c>
      <c r="F146" s="37"/>
      <c r="G146" s="37"/>
      <c r="H146" s="37"/>
      <c r="I146" s="37">
        <v>5</v>
      </c>
      <c r="J146" s="37"/>
      <c r="K146" s="37"/>
      <c r="L146" s="37"/>
      <c r="M146" s="72"/>
    </row>
    <row r="147" spans="2:13" x14ac:dyDescent="0.25">
      <c r="B147" s="64"/>
      <c r="C147" s="64"/>
      <c r="D147" s="69"/>
      <c r="E147" s="37">
        <v>55</v>
      </c>
      <c r="F147" s="37"/>
      <c r="G147" s="37">
        <v>5</v>
      </c>
      <c r="H147" s="37"/>
      <c r="I147" s="37">
        <v>10</v>
      </c>
      <c r="J147" s="37"/>
      <c r="K147" s="37">
        <v>20</v>
      </c>
      <c r="L147" s="37">
        <v>20</v>
      </c>
      <c r="M147" s="72"/>
    </row>
    <row r="148" spans="2:13" x14ac:dyDescent="0.25">
      <c r="B148" s="64"/>
      <c r="C148" s="64"/>
      <c r="D148" s="69"/>
      <c r="E148" s="37">
        <v>30</v>
      </c>
      <c r="F148" s="37"/>
      <c r="G148" s="37">
        <v>10</v>
      </c>
      <c r="H148" s="37"/>
      <c r="I148" s="37"/>
      <c r="J148" s="37"/>
      <c r="K148" s="37">
        <v>10</v>
      </c>
      <c r="L148" s="37">
        <v>10</v>
      </c>
      <c r="M148" s="72"/>
    </row>
    <row r="149" spans="2:13" x14ac:dyDescent="0.25">
      <c r="B149" s="64"/>
      <c r="C149" s="64"/>
      <c r="D149" s="69"/>
      <c r="E149" s="37">
        <v>14</v>
      </c>
      <c r="F149" s="37"/>
      <c r="G149" s="37"/>
      <c r="H149" s="37"/>
      <c r="I149" s="37">
        <v>14</v>
      </c>
      <c r="J149" s="37"/>
      <c r="K149" s="37"/>
      <c r="L149" s="37"/>
      <c r="M149" s="72"/>
    </row>
    <row r="150" spans="2:13" x14ac:dyDescent="0.25">
      <c r="B150" s="64"/>
      <c r="C150" s="64"/>
      <c r="D150" s="69"/>
      <c r="E150" s="37">
        <v>2</v>
      </c>
      <c r="F150" s="37"/>
      <c r="G150" s="37"/>
      <c r="H150" s="37"/>
      <c r="I150" s="37">
        <v>2</v>
      </c>
      <c r="J150" s="37"/>
      <c r="K150" s="37"/>
      <c r="L150" s="37"/>
      <c r="M150" s="72"/>
    </row>
    <row r="151" spans="2:13" x14ac:dyDescent="0.25">
      <c r="B151" s="64"/>
      <c r="C151" s="64"/>
      <c r="D151" s="69"/>
      <c r="E151" s="37">
        <v>6</v>
      </c>
      <c r="F151" s="37"/>
      <c r="G151" s="37">
        <v>2</v>
      </c>
      <c r="H151" s="37"/>
      <c r="I151" s="37"/>
      <c r="J151" s="37"/>
      <c r="K151" s="37">
        <v>4</v>
      </c>
      <c r="L151" s="37"/>
      <c r="M151" s="72"/>
    </row>
    <row r="152" spans="2:13" x14ac:dyDescent="0.25">
      <c r="B152" s="64"/>
      <c r="C152" s="64"/>
      <c r="D152" s="69"/>
      <c r="E152" s="37">
        <v>2</v>
      </c>
      <c r="F152" s="37"/>
      <c r="G152" s="37">
        <v>2</v>
      </c>
      <c r="H152" s="37"/>
      <c r="I152" s="37"/>
      <c r="J152" s="37"/>
      <c r="K152" s="37"/>
      <c r="L152" s="37"/>
      <c r="M152" s="72"/>
    </row>
    <row r="153" spans="2:13" x14ac:dyDescent="0.25">
      <c r="B153" s="64"/>
      <c r="C153" s="64"/>
      <c r="D153" s="69"/>
      <c r="E153" s="37">
        <v>5</v>
      </c>
      <c r="F153" s="37"/>
      <c r="G153" s="37"/>
      <c r="H153" s="37"/>
      <c r="I153" s="37">
        <v>5</v>
      </c>
      <c r="J153" s="37"/>
      <c r="K153" s="37"/>
      <c r="L153" s="37"/>
      <c r="M153" s="72"/>
    </row>
    <row r="154" spans="2:13" x14ac:dyDescent="0.25">
      <c r="B154" s="64"/>
      <c r="C154" s="64"/>
      <c r="D154" s="69"/>
      <c r="E154" s="37">
        <v>20</v>
      </c>
      <c r="F154" s="37"/>
      <c r="G154" s="37">
        <v>10</v>
      </c>
      <c r="H154" s="37"/>
      <c r="I154" s="37">
        <v>10</v>
      </c>
      <c r="J154" s="37"/>
      <c r="K154" s="37"/>
      <c r="L154" s="37"/>
      <c r="M154" s="72"/>
    </row>
    <row r="155" spans="2:13" x14ac:dyDescent="0.25">
      <c r="B155" s="64"/>
      <c r="C155" s="64"/>
      <c r="D155" s="69"/>
      <c r="E155" s="37">
        <v>5</v>
      </c>
      <c r="F155" s="37"/>
      <c r="G155" s="37">
        <v>5</v>
      </c>
      <c r="H155" s="37"/>
      <c r="I155" s="37"/>
      <c r="J155" s="37"/>
      <c r="K155" s="37"/>
      <c r="L155" s="37"/>
      <c r="M155" s="72"/>
    </row>
    <row r="156" spans="2:13" x14ac:dyDescent="0.25">
      <c r="B156" s="64"/>
      <c r="C156" s="64"/>
      <c r="D156" s="69"/>
      <c r="E156" s="37">
        <v>40</v>
      </c>
      <c r="F156" s="37"/>
      <c r="G156" s="37">
        <v>30</v>
      </c>
      <c r="H156" s="37"/>
      <c r="I156" s="37">
        <v>10</v>
      </c>
      <c r="J156" s="37"/>
      <c r="K156" s="37"/>
      <c r="L156" s="37"/>
      <c r="M156" s="72"/>
    </row>
    <row r="157" spans="2:13" x14ac:dyDescent="0.25">
      <c r="B157" s="65"/>
      <c r="C157" s="65"/>
      <c r="D157" s="70"/>
      <c r="E157" s="38">
        <f>SUM(E123:E156)</f>
        <v>829</v>
      </c>
      <c r="F157" s="38">
        <f t="shared" ref="F157:L157" si="7">SUM(F123:F156)</f>
        <v>79</v>
      </c>
      <c r="G157" s="38">
        <f t="shared" si="7"/>
        <v>421</v>
      </c>
      <c r="H157" s="38">
        <f t="shared" si="7"/>
        <v>0</v>
      </c>
      <c r="I157" s="38">
        <f t="shared" si="7"/>
        <v>230</v>
      </c>
      <c r="J157" s="38">
        <f t="shared" si="7"/>
        <v>0</v>
      </c>
      <c r="K157" s="38">
        <f t="shared" si="7"/>
        <v>59</v>
      </c>
      <c r="L157" s="38">
        <f t="shared" si="7"/>
        <v>40</v>
      </c>
      <c r="M157" s="72"/>
    </row>
    <row r="158" spans="2:13" x14ac:dyDescent="0.25">
      <c r="B158" s="39" t="s">
        <v>38</v>
      </c>
      <c r="C158" s="39" t="s">
        <v>39</v>
      </c>
      <c r="D158" s="39" t="s">
        <v>80</v>
      </c>
      <c r="E158" s="40">
        <f t="shared" ref="E158:L158" si="8">SUM(E157,E122,E95,E81,E69,E62,E48,E18)</f>
        <v>4340</v>
      </c>
      <c r="F158" s="40">
        <f t="shared" si="8"/>
        <v>787</v>
      </c>
      <c r="G158" s="40">
        <f t="shared" si="8"/>
        <v>1256</v>
      </c>
      <c r="H158" s="40">
        <f t="shared" si="8"/>
        <v>0</v>
      </c>
      <c r="I158" s="40">
        <f t="shared" si="8"/>
        <v>1001</v>
      </c>
      <c r="J158" s="40">
        <f t="shared" si="8"/>
        <v>748</v>
      </c>
      <c r="K158" s="40">
        <f t="shared" si="8"/>
        <v>428</v>
      </c>
      <c r="L158" s="40">
        <f t="shared" si="8"/>
        <v>120</v>
      </c>
      <c r="M158" s="72"/>
    </row>
  </sheetData>
  <mergeCells count="40">
    <mergeCell ref="B2:M2"/>
    <mergeCell ref="B3:B4"/>
    <mergeCell ref="C3:C4"/>
    <mergeCell ref="D3:D4"/>
    <mergeCell ref="E3:E4"/>
    <mergeCell ref="G3:I3"/>
    <mergeCell ref="J3:L3"/>
    <mergeCell ref="M3:M4"/>
    <mergeCell ref="B5:B18"/>
    <mergeCell ref="C5:C18"/>
    <mergeCell ref="D5:D18"/>
    <mergeCell ref="M5:M18"/>
    <mergeCell ref="B19:B48"/>
    <mergeCell ref="C19:C48"/>
    <mergeCell ref="D19:D48"/>
    <mergeCell ref="M19:M48"/>
    <mergeCell ref="B49:B62"/>
    <mergeCell ref="C49:C62"/>
    <mergeCell ref="D49:D62"/>
    <mergeCell ref="M49:M62"/>
    <mergeCell ref="B63:B69"/>
    <mergeCell ref="C63:C69"/>
    <mergeCell ref="D63:D69"/>
    <mergeCell ref="M63:M69"/>
    <mergeCell ref="B70:B81"/>
    <mergeCell ref="C70:C81"/>
    <mergeCell ref="D70:D81"/>
    <mergeCell ref="M70:M81"/>
    <mergeCell ref="B82:B95"/>
    <mergeCell ref="C82:C95"/>
    <mergeCell ref="D82:D95"/>
    <mergeCell ref="M82:M95"/>
    <mergeCell ref="B96:B122"/>
    <mergeCell ref="C96:C122"/>
    <mergeCell ref="D96:D122"/>
    <mergeCell ref="M96:M122"/>
    <mergeCell ref="B123:B157"/>
    <mergeCell ref="C123:C157"/>
    <mergeCell ref="D123:D157"/>
    <mergeCell ref="M123:M158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9" t="s">
        <v>27</v>
      </c>
      <c r="B5" t="e">
        <f>XLR_ERRNAME</f>
        <v>#NAME?</v>
      </c>
    </row>
    <row r="6" spans="1:19" x14ac:dyDescent="0.25">
      <c r="A6" t="s">
        <v>28</v>
      </c>
      <c r="B6">
        <v>7350</v>
      </c>
      <c r="C6" s="30" t="s">
        <v>29</v>
      </c>
      <c r="D6">
        <v>4893</v>
      </c>
      <c r="E6" s="30" t="s">
        <v>30</v>
      </c>
      <c r="F6" s="30" t="s">
        <v>31</v>
      </c>
      <c r="G6" s="30" t="s">
        <v>32</v>
      </c>
      <c r="H6" s="30" t="s">
        <v>32</v>
      </c>
      <c r="I6" s="30" t="s">
        <v>32</v>
      </c>
      <c r="J6" s="30" t="s">
        <v>30</v>
      </c>
      <c r="K6" s="30" t="s">
        <v>33</v>
      </c>
      <c r="L6" s="30" t="s">
        <v>34</v>
      </c>
      <c r="M6" s="30" t="s">
        <v>32</v>
      </c>
      <c r="N6" s="30" t="s">
        <v>32</v>
      </c>
      <c r="O6">
        <v>246342</v>
      </c>
      <c r="P6" s="30" t="s">
        <v>35</v>
      </c>
      <c r="Q6">
        <v>0</v>
      </c>
      <c r="R6" s="30" t="s">
        <v>32</v>
      </c>
      <c r="S6" s="30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Спецификация прил№ 1.2</vt:lpstr>
      <vt:lpstr>График доставки к прил №1.2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Мигранова Регина Фангизовна</cp:lastModifiedBy>
  <cp:lastPrinted>2014-11-22T10:25:45Z</cp:lastPrinted>
  <dcterms:created xsi:type="dcterms:W3CDTF">2013-12-19T08:11:42Z</dcterms:created>
  <dcterms:modified xsi:type="dcterms:W3CDTF">2014-11-27T09:27:39Z</dcterms:modified>
</cp:coreProperties>
</file>