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24519" refMode="R1C1"/>
</workbook>
</file>

<file path=xl/calcChain.xml><?xml version="1.0" encoding="utf-8"?>
<calcChain xmlns="http://schemas.openxmlformats.org/spreadsheetml/2006/main">
  <c r="M11" i="1"/>
  <c r="N9" l="1"/>
  <c r="N8"/>
  <c r="N7"/>
  <c r="N11" l="1"/>
  <c r="N12" s="1"/>
</calcChain>
</file>

<file path=xl/sharedStrings.xml><?xml version="1.0" encoding="utf-8"?>
<sst xmlns="http://schemas.openxmlformats.org/spreadsheetml/2006/main" count="57" uniqueCount="54">
  <si>
    <t>СПЕЦИФИКАЦИЯ</t>
  </si>
  <si>
    <t>Поставка и монтаж электростанций дизельных</t>
  </si>
  <si>
    <t>№ п.п.</t>
  </si>
  <si>
    <t>Наименование товара</t>
  </si>
  <si>
    <t>Описание</t>
  </si>
  <si>
    <t>Eд.изм</t>
  </si>
  <si>
    <t>Количество</t>
  </si>
  <si>
    <t>Адрес поставки</t>
  </si>
  <si>
    <t>Итого</t>
  </si>
  <si>
    <t>40259</t>
  </si>
  <si>
    <t>ЭЛЕКТРОСТАНЦИЯ ДИЗЕЛЬНАЯ, ОТКРЫТАЯ НА РАМЕ С АВР 24 КВТ</t>
  </si>
  <si>
    <t>Электростанция дизельная открытого исполнения на стальной раме, номинальной мощностью 24 кВт, напряжением 400 вольт, автоматизированная по 2 степени с блоком АВР.</t>
  </si>
  <si>
    <t>шт</t>
  </si>
  <si>
    <t>40261</t>
  </si>
  <si>
    <t>ЭЛЕКТРОСТАНЦИЯ ДИЗЕЛЬНАЯ, ОТКРЫТАЯ НА РАМЕ С АВР 30 КВТ</t>
  </si>
  <si>
    <t>Электростанция дизельная открытого исполнения на стальной раме, номинальной мощностью 30 кВт, напряжением 400 вольт, автоматизированная по 2 степени с блоком АВР.</t>
  </si>
  <si>
    <t>40263</t>
  </si>
  <si>
    <t>ЭЛЕКТРОСТАНЦИЯ ДИЗЕЛЬНАЯ, ОТКРЫТАЯ НА РАМЕ С АВР 75 КВТ</t>
  </si>
  <si>
    <t>Электростанция дизельная открытого исполнения на стальной раме, номинальной мощностью 75 кВт, напряжением 400 вольт, автоматизированная по 2 степени с блоком АВР.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</si>
  <si>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</si>
  <si>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</si>
  <si>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</si>
  <si>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</si>
  <si>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Особые условия</t>
  </si>
  <si>
    <t>Гарантийные обязательства</t>
  </si>
  <si>
    <t>Инициатор закупки:</t>
  </si>
  <si>
    <t>Служба главного энергетика (СГЭ)</t>
  </si>
  <si>
    <t>Номенклатура</t>
  </si>
  <si>
    <t>Производитель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</si>
  <si>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</si>
  <si>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</si>
  <si>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>I кв.</t>
  </si>
  <si>
    <t>II кв.</t>
  </si>
  <si>
    <t>III кв.</t>
  </si>
  <si>
    <t>IV кв.</t>
  </si>
  <si>
    <t>В т.ч. НДС</t>
  </si>
  <si>
    <t xml:space="preserve">Срок службы </t>
  </si>
  <si>
    <t>Кощеев С.А., тел. (347)-221-54-18 , эл.почта: Koshcheev@bashtel.ru</t>
  </si>
  <si>
    <t>PI02 ИП: 50701702163007-14-168</t>
  </si>
  <si>
    <t>Гарантийные обязательства - 24 месяца или 3000 моточасов</t>
  </si>
  <si>
    <t>не менее: 25 лет или 20 000 моточасов</t>
  </si>
  <si>
    <t>24 месяца или 3 000 моточасов</t>
  </si>
  <si>
    <t>Пуско-наладочные работы</t>
  </si>
  <si>
    <t>В соответствии с закупочной документацией</t>
  </si>
  <si>
    <t>ед.</t>
  </si>
  <si>
    <t>Предельная сумма лота составляет: 2 624 669,28 руб. с НДС.</t>
  </si>
  <si>
    <t>Контактное лицо по тех. вопросам</t>
  </si>
  <si>
    <t>Приложение 1.1 к Документации о закупке</t>
  </si>
  <si>
    <t>Предельная цена за единицу измерения без НДС, включая стоимость тары и доставку, рубли РФ</t>
  </si>
  <si>
    <t>Поставка Оборудования: 30 дней с даты подписания договора.
Выполнение Работ: в течении 30 дней с даты поставки Оборудования</t>
  </si>
  <si>
    <t>Респ. Башкортостан, пос. Красноусольск, ул. Коммунистическая 10,</t>
  </si>
  <si>
    <t>Респ. Башкортостан, пос. Раевский, ул. Ленина 114, кол-во 1 шт.; с. Верхнеяркеево, ул. Красноармейская 37, кол-во 1 шт.;</t>
  </si>
  <si>
    <t>Респ. Башкортостан, г. Ишимбай, ул. Советская 74,</t>
  </si>
  <si>
    <t>Респ. Башкортостан, пос. Красноусольск, ул. Коммунистическая 10; пос. Раевский, ул. Ленина 114;                                    с. Верхнеяркеево, ул. Красноармейская 37;         г. Ишимбай, ул. Советская 74;</t>
  </si>
</sst>
</file>

<file path=xl/styles.xml><?xml version="1.0" encoding="utf-8"?>
<styleSheet xmlns="http://schemas.openxmlformats.org/spreadsheetml/2006/main">
  <numFmts count="1">
    <numFmt numFmtId="164" formatCode="#,##0.00_р_."/>
  </numFmts>
  <fonts count="16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1" fillId="0" borderId="0"/>
    <xf numFmtId="0" fontId="13" fillId="0" borderId="0"/>
    <xf numFmtId="0" fontId="10" fillId="0" borderId="0"/>
  </cellStyleXfs>
  <cellXfs count="58">
    <xf numFmtId="0" fontId="0" fillId="0" borderId="0" xfId="0"/>
    <xf numFmtId="0" fontId="10" fillId="0" borderId="0" xfId="3"/>
    <xf numFmtId="0" fontId="10" fillId="0" borderId="1" xfId="3" applyBorder="1" applyAlignment="1">
      <alignment vertical="top" wrapText="1"/>
    </xf>
    <xf numFmtId="0" fontId="10" fillId="0" borderId="0" xfId="3" applyBorder="1" applyAlignment="1">
      <alignment vertical="top" wrapText="1"/>
    </xf>
    <xf numFmtId="0" fontId="10" fillId="0" borderId="0" xfId="3" applyAlignment="1">
      <alignment horizontal="left"/>
    </xf>
    <xf numFmtId="0" fontId="10" fillId="0" borderId="1" xfId="3" applyBorder="1" applyAlignment="1">
      <alignment vertical="top"/>
    </xf>
    <xf numFmtId="164" fontId="10" fillId="0" borderId="1" xfId="3" applyNumberFormat="1" applyBorder="1" applyAlignment="1">
      <alignment horizontal="right" vertical="top" wrapText="1"/>
    </xf>
    <xf numFmtId="0" fontId="10" fillId="0" borderId="1" xfId="3" applyBorder="1" applyAlignment="1">
      <alignment horizontal="center" vertical="top"/>
    </xf>
    <xf numFmtId="0" fontId="14" fillId="0" borderId="8" xfId="3" applyFont="1" applyBorder="1" applyAlignment="1">
      <alignment horizontal="center" vertical="top" wrapText="1"/>
    </xf>
    <xf numFmtId="0" fontId="10" fillId="0" borderId="0" xfId="3" applyFont="1"/>
    <xf numFmtId="0" fontId="10" fillId="0" borderId="0" xfId="3" applyFont="1" applyAlignment="1">
      <alignment horizontal="left"/>
    </xf>
    <xf numFmtId="0" fontId="10" fillId="0" borderId="0" xfId="3" applyFont="1" applyAlignment="1">
      <alignment vertical="center" wrapText="1"/>
    </xf>
    <xf numFmtId="0" fontId="10" fillId="0" borderId="1" xfId="3" applyFont="1" applyBorder="1" applyAlignment="1">
      <alignment horizontal="center"/>
    </xf>
    <xf numFmtId="0" fontId="10" fillId="0" borderId="0" xfId="3" applyBorder="1"/>
    <xf numFmtId="164" fontId="10" fillId="0" borderId="1" xfId="3" applyNumberFormat="1" applyBorder="1" applyAlignment="1">
      <alignment horizontal="right"/>
    </xf>
    <xf numFmtId="0" fontId="12" fillId="0" borderId="0" xfId="3" applyFont="1"/>
    <xf numFmtId="0" fontId="12" fillId="0" borderId="0" xfId="3" applyFont="1" applyAlignment="1">
      <alignment horizontal="left"/>
    </xf>
    <xf numFmtId="49" fontId="10" fillId="0" borderId="1" xfId="3" applyNumberFormat="1" applyBorder="1" applyAlignment="1">
      <alignment horizontal="left" vertical="top"/>
    </xf>
    <xf numFmtId="0" fontId="9" fillId="0" borderId="1" xfId="3" applyFont="1" applyBorder="1" applyAlignment="1">
      <alignment vertical="top" wrapText="1"/>
    </xf>
    <xf numFmtId="0" fontId="12" fillId="0" borderId="0" xfId="3" applyFont="1" applyAlignment="1">
      <alignment horizontal="right"/>
    </xf>
    <xf numFmtId="164" fontId="10" fillId="0" borderId="0" xfId="3" applyNumberFormat="1" applyBorder="1"/>
    <xf numFmtId="0" fontId="6" fillId="0" borderId="1" xfId="1" applyFont="1" applyBorder="1" applyAlignment="1">
      <alignment vertical="top" wrapText="1"/>
    </xf>
    <xf numFmtId="0" fontId="11" fillId="0" borderId="1" xfId="1" applyBorder="1" applyAlignment="1">
      <alignment vertical="top" wrapText="1"/>
    </xf>
    <xf numFmtId="0" fontId="11" fillId="0" borderId="1" xfId="1" applyBorder="1" applyAlignment="1">
      <alignment vertical="top"/>
    </xf>
    <xf numFmtId="49" fontId="11" fillId="0" borderId="1" xfId="1" applyNumberFormat="1" applyBorder="1" applyAlignment="1">
      <alignment horizontal="left" vertical="top"/>
    </xf>
    <xf numFmtId="164" fontId="11" fillId="0" borderId="1" xfId="1" applyNumberFormat="1" applyBorder="1" applyAlignment="1">
      <alignment horizontal="right" vertical="top" wrapText="1"/>
    </xf>
    <xf numFmtId="0" fontId="11" fillId="0" borderId="1" xfId="1" applyBorder="1"/>
    <xf numFmtId="4" fontId="10" fillId="0" borderId="1" xfId="3" applyNumberFormat="1" applyBorder="1" applyAlignment="1">
      <alignment horizontal="right"/>
    </xf>
    <xf numFmtId="0" fontId="3" fillId="0" borderId="0" xfId="3" applyFont="1" applyAlignment="1">
      <alignment horizontal="right"/>
    </xf>
    <xf numFmtId="0" fontId="5" fillId="0" borderId="1" xfId="3" applyFont="1" applyBorder="1" applyAlignment="1">
      <alignment horizontal="left"/>
    </xf>
    <xf numFmtId="0" fontId="10" fillId="0" borderId="1" xfId="3" applyBorder="1" applyAlignment="1">
      <alignment horizontal="left"/>
    </xf>
    <xf numFmtId="0" fontId="8" fillId="0" borderId="3" xfId="3" applyFont="1" applyBorder="1" applyAlignment="1">
      <alignment horizontal="left"/>
    </xf>
    <xf numFmtId="0" fontId="10" fillId="0" borderId="4" xfId="3" applyBorder="1" applyAlignment="1">
      <alignment horizontal="left"/>
    </xf>
    <xf numFmtId="0" fontId="10" fillId="0" borderId="5" xfId="3" applyBorder="1" applyAlignment="1">
      <alignment horizontal="left"/>
    </xf>
    <xf numFmtId="0" fontId="7" fillId="0" borderId="3" xfId="3" applyFont="1" applyBorder="1" applyAlignment="1">
      <alignment horizontal="left"/>
    </xf>
    <xf numFmtId="0" fontId="10" fillId="0" borderId="1" xfId="3" applyBorder="1" applyAlignment="1">
      <alignment horizontal="center"/>
    </xf>
    <xf numFmtId="0" fontId="4" fillId="0" borderId="1" xfId="3" applyFont="1" applyBorder="1" applyAlignment="1">
      <alignment horizontal="center"/>
    </xf>
    <xf numFmtId="0" fontId="10" fillId="0" borderId="3" xfId="3" applyBorder="1" applyAlignment="1">
      <alignment horizontal="center"/>
    </xf>
    <xf numFmtId="0" fontId="10" fillId="0" borderId="4" xfId="3" applyBorder="1" applyAlignment="1">
      <alignment horizontal="center"/>
    </xf>
    <xf numFmtId="0" fontId="10" fillId="0" borderId="5" xfId="3" applyBorder="1" applyAlignment="1">
      <alignment horizontal="center"/>
    </xf>
    <xf numFmtId="0" fontId="2" fillId="0" borderId="3" xfId="3" applyFont="1" applyBorder="1" applyAlignment="1">
      <alignment horizontal="left" wrapText="1"/>
    </xf>
    <xf numFmtId="0" fontId="0" fillId="0" borderId="4" xfId="0" applyBorder="1"/>
    <xf numFmtId="0" fontId="0" fillId="0" borderId="5" xfId="0" applyBorder="1"/>
    <xf numFmtId="0" fontId="10" fillId="0" borderId="3" xfId="3" applyBorder="1" applyAlignment="1">
      <alignment horizontal="left" vertical="top" wrapText="1"/>
    </xf>
    <xf numFmtId="0" fontId="10" fillId="0" borderId="4" xfId="3" applyBorder="1" applyAlignment="1">
      <alignment horizontal="left" vertical="top" wrapText="1"/>
    </xf>
    <xf numFmtId="0" fontId="10" fillId="0" borderId="5" xfId="3" applyBorder="1" applyAlignment="1">
      <alignment horizontal="left" vertical="top" wrapText="1"/>
    </xf>
    <xf numFmtId="0" fontId="12" fillId="0" borderId="0" xfId="3" applyFont="1" applyAlignment="1">
      <alignment horizontal="center"/>
    </xf>
    <xf numFmtId="0" fontId="10" fillId="0" borderId="1" xfId="3" applyFont="1" applyBorder="1" applyAlignment="1">
      <alignment horizontal="center" vertical="center" wrapText="1"/>
    </xf>
    <xf numFmtId="0" fontId="10" fillId="0" borderId="1" xfId="3" applyFont="1" applyBorder="1" applyAlignment="1">
      <alignment horizontal="center" vertical="top" wrapText="1"/>
    </xf>
    <xf numFmtId="0" fontId="10" fillId="0" borderId="1" xfId="3" applyFont="1" applyBorder="1" applyAlignment="1">
      <alignment horizontal="center"/>
    </xf>
    <xf numFmtId="0" fontId="10" fillId="0" borderId="2" xfId="3" applyFont="1" applyBorder="1" applyAlignment="1">
      <alignment horizontal="center" vertical="center" wrapText="1"/>
    </xf>
    <xf numFmtId="0" fontId="10" fillId="0" borderId="8" xfId="3" applyFont="1" applyBorder="1" applyAlignment="1">
      <alignment horizontal="center" vertical="center" wrapText="1"/>
    </xf>
    <xf numFmtId="0" fontId="10" fillId="0" borderId="6" xfId="3" applyFont="1" applyBorder="1" applyAlignment="1">
      <alignment horizontal="center" vertical="top" wrapText="1"/>
    </xf>
    <xf numFmtId="0" fontId="10" fillId="0" borderId="7" xfId="3" applyFont="1" applyBorder="1" applyAlignment="1">
      <alignment horizontal="center" vertical="top" wrapText="1"/>
    </xf>
    <xf numFmtId="0" fontId="15" fillId="0" borderId="2" xfId="3" applyFont="1" applyBorder="1" applyAlignment="1">
      <alignment horizontal="center" vertical="top" wrapText="1"/>
    </xf>
    <xf numFmtId="0" fontId="10" fillId="0" borderId="8" xfId="3" applyFont="1" applyBorder="1" applyAlignment="1">
      <alignment horizontal="center" vertical="top" wrapText="1"/>
    </xf>
    <xf numFmtId="0" fontId="1" fillId="0" borderId="1" xfId="3" applyFont="1" applyBorder="1" applyAlignment="1">
      <alignment vertical="top" wrapText="1"/>
    </xf>
    <xf numFmtId="0" fontId="1" fillId="0" borderId="1" xfId="1" applyFont="1" applyBorder="1" applyAlignment="1">
      <alignment vertical="top" wrapText="1"/>
    </xf>
  </cellXfs>
  <cellStyles count="4">
    <cellStyle name="Обычный" xfId="0" builtinId="0"/>
    <cellStyle name="Обычный 2" xfId="2"/>
    <cellStyle name="Обычный 3" xfId="1"/>
    <cellStyle name="Обычный 4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D24"/>
  <sheetViews>
    <sheetView tabSelected="1" zoomScale="80" zoomScaleNormal="80" workbookViewId="0">
      <selection activeCell="E8" sqref="E8"/>
    </sheetView>
  </sheetViews>
  <sheetFormatPr defaultRowHeight="15"/>
  <cols>
    <col min="1" max="1" width="3.7109375" customWidth="1"/>
    <col min="2" max="2" width="6.7109375" customWidth="1"/>
    <col min="3" max="3" width="23.7109375" customWidth="1"/>
    <col min="4" max="4" width="16" customWidth="1"/>
    <col min="5" max="5" width="38.5703125" customWidth="1"/>
    <col min="6" max="10" width="5.7109375" customWidth="1"/>
    <col min="11" max="11" width="6.42578125" customWidth="1"/>
    <col min="12" max="12" width="12.7109375" customWidth="1"/>
    <col min="13" max="14" width="14.5703125" customWidth="1"/>
    <col min="15" max="15" width="26.5703125" customWidth="1"/>
  </cols>
  <sheetData>
    <row r="1" spans="1:30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28" t="s">
        <v>47</v>
      </c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</row>
    <row r="2" spans="1:30">
      <c r="A2" s="46" t="s">
        <v>0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</row>
    <row r="3" spans="1:30">
      <c r="A3" s="1"/>
      <c r="B3" s="1" t="s">
        <v>1</v>
      </c>
      <c r="C3" s="16"/>
      <c r="D3" s="16"/>
      <c r="E3" s="15" t="s">
        <v>26</v>
      </c>
      <c r="F3" s="1"/>
      <c r="G3" s="15"/>
      <c r="H3" s="1"/>
      <c r="I3" s="1"/>
      <c r="J3" s="1"/>
      <c r="K3" s="1"/>
      <c r="L3" s="1"/>
      <c r="M3" s="1"/>
      <c r="N3" s="1"/>
      <c r="O3" s="19" t="s">
        <v>38</v>
      </c>
      <c r="P3" s="4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</row>
    <row r="4" spans="1:30" ht="15" customHeight="1">
      <c r="A4" s="47" t="s">
        <v>2</v>
      </c>
      <c r="B4" s="50" t="s">
        <v>27</v>
      </c>
      <c r="C4" s="47" t="s">
        <v>3</v>
      </c>
      <c r="D4" s="50" t="s">
        <v>28</v>
      </c>
      <c r="E4" s="47" t="s">
        <v>4</v>
      </c>
      <c r="F4" s="47" t="s">
        <v>5</v>
      </c>
      <c r="G4" s="49" t="s">
        <v>6</v>
      </c>
      <c r="H4" s="49"/>
      <c r="I4" s="49"/>
      <c r="J4" s="49"/>
      <c r="K4" s="49"/>
      <c r="L4" s="54" t="s">
        <v>48</v>
      </c>
      <c r="M4" s="52" t="s">
        <v>29</v>
      </c>
      <c r="N4" s="48" t="s">
        <v>30</v>
      </c>
      <c r="O4" s="47" t="s">
        <v>7</v>
      </c>
      <c r="P4" s="10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</row>
    <row r="5" spans="1:30" ht="30">
      <c r="A5" s="47"/>
      <c r="B5" s="51"/>
      <c r="C5" s="47"/>
      <c r="D5" s="51"/>
      <c r="E5" s="47"/>
      <c r="F5" s="47"/>
      <c r="G5" s="8" t="s">
        <v>31</v>
      </c>
      <c r="H5" s="8" t="s">
        <v>32</v>
      </c>
      <c r="I5" s="8" t="s">
        <v>33</v>
      </c>
      <c r="J5" s="8" t="s">
        <v>34</v>
      </c>
      <c r="K5" s="8" t="s">
        <v>8</v>
      </c>
      <c r="L5" s="55"/>
      <c r="M5" s="53"/>
      <c r="N5" s="48"/>
      <c r="O5" s="47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</row>
    <row r="6" spans="1:30">
      <c r="A6" s="12">
        <v>1</v>
      </c>
      <c r="B6" s="12">
        <v>2</v>
      </c>
      <c r="C6" s="12">
        <v>3</v>
      </c>
      <c r="D6" s="12">
        <v>4</v>
      </c>
      <c r="E6" s="12">
        <v>5</v>
      </c>
      <c r="F6" s="12">
        <v>6</v>
      </c>
      <c r="G6" s="12">
        <v>7</v>
      </c>
      <c r="H6" s="12">
        <v>8</v>
      </c>
      <c r="I6" s="12">
        <v>9</v>
      </c>
      <c r="J6" s="12">
        <v>10</v>
      </c>
      <c r="K6" s="12">
        <v>11</v>
      </c>
      <c r="L6" s="12">
        <v>12</v>
      </c>
      <c r="M6" s="12">
        <v>13</v>
      </c>
      <c r="N6" s="12">
        <v>14</v>
      </c>
      <c r="O6" s="12">
        <v>15</v>
      </c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</row>
    <row r="7" spans="1:30" ht="90">
      <c r="A7" s="7">
        <v>1</v>
      </c>
      <c r="B7" s="7" t="s">
        <v>9</v>
      </c>
      <c r="C7" s="2" t="s">
        <v>10</v>
      </c>
      <c r="D7" s="2"/>
      <c r="E7" s="18" t="s">
        <v>11</v>
      </c>
      <c r="F7" s="5" t="s">
        <v>12</v>
      </c>
      <c r="G7" s="17">
        <v>0</v>
      </c>
      <c r="H7" s="17">
        <v>1</v>
      </c>
      <c r="I7" s="17">
        <v>0</v>
      </c>
      <c r="J7" s="17">
        <v>0</v>
      </c>
      <c r="K7" s="17">
        <v>1</v>
      </c>
      <c r="L7" s="6">
        <v>471870</v>
      </c>
      <c r="M7" s="6">
        <v>471870</v>
      </c>
      <c r="N7" s="6">
        <f>M7*1.18</f>
        <v>556806.6</v>
      </c>
      <c r="O7" s="56" t="s">
        <v>50</v>
      </c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</row>
    <row r="8" spans="1:30" ht="90">
      <c r="A8" s="7">
        <v>2</v>
      </c>
      <c r="B8" s="7" t="s">
        <v>13</v>
      </c>
      <c r="C8" s="2" t="s">
        <v>14</v>
      </c>
      <c r="D8" s="2"/>
      <c r="E8" s="18" t="s">
        <v>15</v>
      </c>
      <c r="F8" s="5" t="s">
        <v>12</v>
      </c>
      <c r="G8" s="17">
        <v>0</v>
      </c>
      <c r="H8" s="17">
        <v>2</v>
      </c>
      <c r="I8" s="17">
        <v>0</v>
      </c>
      <c r="J8" s="17">
        <v>0</v>
      </c>
      <c r="K8" s="17">
        <v>2</v>
      </c>
      <c r="L8" s="6">
        <v>471870</v>
      </c>
      <c r="M8" s="6">
        <v>943740</v>
      </c>
      <c r="N8" s="6">
        <f t="shared" ref="N8:N9" si="0">M8*1.18</f>
        <v>1113613.2</v>
      </c>
      <c r="O8" s="56" t="s">
        <v>51</v>
      </c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</row>
    <row r="9" spans="1:30" ht="90">
      <c r="A9" s="7">
        <v>3</v>
      </c>
      <c r="B9" s="7" t="s">
        <v>16</v>
      </c>
      <c r="C9" s="2" t="s">
        <v>17</v>
      </c>
      <c r="D9" s="2"/>
      <c r="E9" s="18" t="s">
        <v>18</v>
      </c>
      <c r="F9" s="5" t="s">
        <v>12</v>
      </c>
      <c r="G9" s="17">
        <v>0</v>
      </c>
      <c r="H9" s="17">
        <v>1</v>
      </c>
      <c r="I9" s="17">
        <v>0</v>
      </c>
      <c r="J9" s="17">
        <v>0</v>
      </c>
      <c r="K9" s="17">
        <v>1</v>
      </c>
      <c r="L9" s="6">
        <v>688686</v>
      </c>
      <c r="M9" s="6">
        <v>688686</v>
      </c>
      <c r="N9" s="6">
        <f t="shared" si="0"/>
        <v>812649.48</v>
      </c>
      <c r="O9" s="56" t="s">
        <v>52</v>
      </c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</row>
    <row r="10" spans="1:30" ht="122.25" customHeight="1">
      <c r="A10" s="7">
        <v>4</v>
      </c>
      <c r="B10" s="7"/>
      <c r="C10" s="21" t="s">
        <v>42</v>
      </c>
      <c r="D10" s="22"/>
      <c r="E10" s="21" t="s">
        <v>43</v>
      </c>
      <c r="F10" s="23" t="s">
        <v>44</v>
      </c>
      <c r="G10" s="24">
        <v>0</v>
      </c>
      <c r="H10" s="24">
        <v>4</v>
      </c>
      <c r="I10" s="24">
        <v>0</v>
      </c>
      <c r="J10" s="24">
        <v>0</v>
      </c>
      <c r="K10" s="24">
        <v>4</v>
      </c>
      <c r="L10" s="25">
        <v>30000</v>
      </c>
      <c r="M10" s="25">
        <v>120000</v>
      </c>
      <c r="N10" s="25">
        <v>141600</v>
      </c>
      <c r="O10" s="57" t="s">
        <v>53</v>
      </c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</row>
    <row r="11" spans="1:30">
      <c r="A11" s="13"/>
      <c r="B11" s="13"/>
      <c r="C11" s="3"/>
      <c r="D11" s="3"/>
      <c r="E11" s="3"/>
      <c r="F11" s="13"/>
      <c r="G11" s="13"/>
      <c r="H11" s="13"/>
      <c r="I11" s="13"/>
      <c r="J11" s="13"/>
      <c r="K11" s="13"/>
      <c r="L11" s="20"/>
      <c r="M11" s="14">
        <f>SUM(M7:M10)</f>
        <v>2224296</v>
      </c>
      <c r="N11" s="14">
        <f>SUM(N7:N10)</f>
        <v>2624669.2799999998</v>
      </c>
      <c r="O11" s="3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</row>
    <row r="12" spans="1:30">
      <c r="A12" s="13"/>
      <c r="B12" s="13"/>
      <c r="C12" s="3"/>
      <c r="D12" s="3"/>
      <c r="E12" s="3"/>
      <c r="F12" s="13"/>
      <c r="G12" s="13"/>
      <c r="H12" s="13"/>
      <c r="I12" s="13"/>
      <c r="J12" s="13"/>
      <c r="K12" s="13"/>
      <c r="L12" s="13"/>
      <c r="M12" s="26" t="s">
        <v>35</v>
      </c>
      <c r="N12" s="27">
        <f>N11-M11</f>
        <v>400373.2799999998</v>
      </c>
      <c r="O12" s="3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</row>
    <row r="13" spans="1:30">
      <c r="A13" s="29" t="s">
        <v>45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</row>
    <row r="14" spans="1:30">
      <c r="A14" s="30" t="s">
        <v>19</v>
      </c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</row>
    <row r="15" spans="1:30" ht="30.75" customHeight="1">
      <c r="A15" s="35" t="s">
        <v>20</v>
      </c>
      <c r="B15" s="35"/>
      <c r="C15" s="35"/>
      <c r="D15" s="40" t="s">
        <v>49</v>
      </c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2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</row>
    <row r="16" spans="1:30">
      <c r="A16" s="35" t="s">
        <v>21</v>
      </c>
      <c r="B16" s="35"/>
      <c r="C16" s="35"/>
      <c r="D16" s="43" t="s">
        <v>22</v>
      </c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5"/>
      <c r="P16" s="3"/>
      <c r="Q16" s="3"/>
      <c r="R16" s="3"/>
      <c r="S16" s="3"/>
      <c r="T16" s="3"/>
      <c r="U16" s="3"/>
      <c r="V16" s="1"/>
      <c r="W16" s="1"/>
      <c r="X16" s="1"/>
      <c r="Y16" s="1"/>
      <c r="Z16" s="1"/>
      <c r="AA16" s="1"/>
      <c r="AB16" s="1"/>
      <c r="AC16" s="1"/>
      <c r="AD16" s="1"/>
    </row>
    <row r="17" spans="1:30" ht="15" customHeight="1">
      <c r="A17" s="35" t="s">
        <v>23</v>
      </c>
      <c r="B17" s="35"/>
      <c r="C17" s="35"/>
      <c r="D17" s="34" t="s">
        <v>39</v>
      </c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3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</row>
    <row r="18" spans="1:30">
      <c r="A18" s="37" t="s">
        <v>24</v>
      </c>
      <c r="B18" s="38"/>
      <c r="C18" s="39"/>
      <c r="D18" s="34" t="s">
        <v>41</v>
      </c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3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</row>
    <row r="19" spans="1:30">
      <c r="A19" s="37" t="s">
        <v>36</v>
      </c>
      <c r="B19" s="38"/>
      <c r="C19" s="39"/>
      <c r="D19" s="34" t="s">
        <v>40</v>
      </c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3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</row>
    <row r="20" spans="1:30">
      <c r="A20" s="35" t="s">
        <v>25</v>
      </c>
      <c r="B20" s="35"/>
      <c r="C20" s="35"/>
      <c r="D20" s="31" t="s">
        <v>37</v>
      </c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3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</row>
    <row r="21" spans="1:30">
      <c r="A21" s="36" t="s">
        <v>46</v>
      </c>
      <c r="B21" s="35"/>
      <c r="C21" s="35"/>
      <c r="D21" s="31" t="s">
        <v>37</v>
      </c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3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</row>
    <row r="22" spans="1:30"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</row>
    <row r="23" spans="1:30"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</row>
    <row r="24" spans="1:30"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</row>
  </sheetData>
  <mergeCells count="28">
    <mergeCell ref="A2:O2"/>
    <mergeCell ref="A4:A5"/>
    <mergeCell ref="C4:C5"/>
    <mergeCell ref="N4:N5"/>
    <mergeCell ref="O4:O5"/>
    <mergeCell ref="E4:E5"/>
    <mergeCell ref="F4:F5"/>
    <mergeCell ref="G4:K4"/>
    <mergeCell ref="B4:B5"/>
    <mergeCell ref="M4:M5"/>
    <mergeCell ref="L4:L5"/>
    <mergeCell ref="D4:D5"/>
    <mergeCell ref="A13:O13"/>
    <mergeCell ref="D20:O20"/>
    <mergeCell ref="D19:O19"/>
    <mergeCell ref="A20:C20"/>
    <mergeCell ref="D21:O21"/>
    <mergeCell ref="A21:C21"/>
    <mergeCell ref="A15:C15"/>
    <mergeCell ref="A14:O14"/>
    <mergeCell ref="A19:C19"/>
    <mergeCell ref="A16:C16"/>
    <mergeCell ref="A18:C18"/>
    <mergeCell ref="A17:C17"/>
    <mergeCell ref="D17:O17"/>
    <mergeCell ref="D15:O15"/>
    <mergeCell ref="D16:O16"/>
    <mergeCell ref="D18:O18"/>
  </mergeCells>
  <pageMargins left="0.51181102362204722" right="0.31496062992125984" top="0.55118110236220474" bottom="0.55118110236220474" header="0.31496062992125984" footer="0.31496062992125984"/>
  <pageSetup paperSize="9" scale="7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2016-03-23T09:53:11Z</dcterms:modified>
</cp:coreProperties>
</file>