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12.Декабрь\ТП IPTV, службы 112\Закупочная\"/>
    </mc:Choice>
  </mc:AlternateContent>
  <bookViews>
    <workbookView xWindow="0" yWindow="0" windowWidth="16380" windowHeight="8190"/>
  </bookViews>
  <sheets>
    <sheet name="Лот 1" sheetId="1" r:id="rId1"/>
    <sheet name="Шасси" sheetId="2" r:id="rId2"/>
  </sheets>
  <definedNames>
    <definedName name="Print_Area_1">'Лот 1'!$A$1:$G$103</definedName>
  </definedNames>
  <calcPr calcId="152511"/>
</workbook>
</file>

<file path=xl/calcChain.xml><?xml version="1.0" encoding="utf-8"?>
<calcChain xmlns="http://schemas.openxmlformats.org/spreadsheetml/2006/main">
  <c r="F98" i="1" l="1"/>
  <c r="F97" i="1"/>
  <c r="F96" i="1"/>
  <c r="F95" i="1"/>
  <c r="F94" i="1"/>
  <c r="F93" i="1"/>
  <c r="F92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1" i="1"/>
  <c r="F20" i="1"/>
  <c r="F19" i="1"/>
  <c r="F18" i="1"/>
  <c r="F17" i="1"/>
  <c r="F16" i="1"/>
  <c r="F15" i="1"/>
  <c r="F14" i="1"/>
  <c r="F13" i="1"/>
  <c r="F11" i="1"/>
  <c r="F10" i="1"/>
  <c r="F9" i="1"/>
  <c r="F8" i="1"/>
  <c r="F99" i="1" l="1"/>
  <c r="F100" i="1" l="1"/>
  <c r="B101" i="1"/>
  <c r="D22" i="1"/>
</calcChain>
</file>

<file path=xl/sharedStrings.xml><?xml version="1.0" encoding="utf-8"?>
<sst xmlns="http://schemas.openxmlformats.org/spreadsheetml/2006/main" count="369" uniqueCount="239">
  <si>
    <t>№ п.п</t>
  </si>
  <si>
    <t>Наименование оборудования</t>
  </si>
  <si>
    <t>Кол-во</t>
  </si>
  <si>
    <t>Адрес доставки</t>
  </si>
  <si>
    <t>UCS 6248UP 1RU Fabric Int/No PSU/32 UP/ 12p LIC</t>
  </si>
  <si>
    <t>SSI15380E1P</t>
  </si>
  <si>
    <t>SSI153409Y9</t>
  </si>
  <si>
    <t>SSI15450FVT</t>
  </si>
  <si>
    <t>SSI15450J6V</t>
  </si>
  <si>
    <t>UCS 5108 Blade Server Chassis</t>
  </si>
  <si>
    <t>FOX1539GC0Z</t>
  </si>
  <si>
    <t>FOX1542GCY8</t>
  </si>
  <si>
    <t>FOX1538G9JF</t>
  </si>
  <si>
    <t>FOX1541G6SR</t>
  </si>
  <si>
    <t>FOX1539GH64</t>
  </si>
  <si>
    <t>FOX1540GYHU</t>
  </si>
  <si>
    <t>UCS B200 M2 Blade Server w/o CPU, memory, HDD, mezzanine</t>
  </si>
  <si>
    <t>FCH154071P5</t>
  </si>
  <si>
    <t>FCH154071FC</t>
  </si>
  <si>
    <t>FCH154170G1</t>
  </si>
  <si>
    <t>FCH154371JR</t>
  </si>
  <si>
    <t>FCH154071CY</t>
  </si>
  <si>
    <t>FCH154170RG</t>
  </si>
  <si>
    <t>FCH154276DB</t>
  </si>
  <si>
    <t>FCH154170KB</t>
  </si>
  <si>
    <t>FCH154275WZ</t>
  </si>
  <si>
    <t>FCH154172WN</t>
  </si>
  <si>
    <t>FCH1541721F</t>
  </si>
  <si>
    <t>FCH15417226</t>
  </si>
  <si>
    <t>FCH154171QC</t>
  </si>
  <si>
    <t>FCH154275XP</t>
  </si>
  <si>
    <t>FCH154275Y0</t>
  </si>
  <si>
    <t>FCH1540715M</t>
  </si>
  <si>
    <t>FCH15427627</t>
  </si>
  <si>
    <t>FCH1542767R</t>
  </si>
  <si>
    <t>FCH154070KZ</t>
  </si>
  <si>
    <t>FCH154275YB</t>
  </si>
  <si>
    <t>FCH154070ST</t>
  </si>
  <si>
    <t>FCH154071AC</t>
  </si>
  <si>
    <t>FCH154276DV</t>
  </si>
  <si>
    <t>FCH1541715T</t>
  </si>
  <si>
    <t>FCH15427623</t>
  </si>
  <si>
    <t>FCH154171C7</t>
  </si>
  <si>
    <t>FCH154171QV</t>
  </si>
  <si>
    <t>FCH154170KD</t>
  </si>
  <si>
    <t>FCH160374PJ</t>
  </si>
  <si>
    <t>FCH16027BRY</t>
  </si>
  <si>
    <t>FCH160272QK</t>
  </si>
  <si>
    <t>FCH160272ZB</t>
  </si>
  <si>
    <t>FCH1602731L</t>
  </si>
  <si>
    <t>FCH160272G8</t>
  </si>
  <si>
    <t>FCH160272FX</t>
  </si>
  <si>
    <t>FCH160279QB</t>
  </si>
  <si>
    <t>FCH16027328</t>
  </si>
  <si>
    <t>FCH160272K0</t>
  </si>
  <si>
    <t>FCH16027A47</t>
  </si>
  <si>
    <t>FCH1603710M</t>
  </si>
  <si>
    <t>FCH16027BP8</t>
  </si>
  <si>
    <t>FCH16027257</t>
  </si>
  <si>
    <t>FCH160272FM</t>
  </si>
  <si>
    <t>FCH1603744J</t>
  </si>
  <si>
    <t>FCH160272DR</t>
  </si>
  <si>
    <t>FCH1543718N</t>
  </si>
  <si>
    <t>Итого:</t>
  </si>
  <si>
    <t>Квалификационные критерии претендента (участника, поставщика)</t>
  </si>
  <si>
    <t>Условия предоставления технической поддержки</t>
  </si>
  <si>
    <t>Контактное лицо</t>
  </si>
  <si>
    <t>FCH154171NJ</t>
  </si>
  <si>
    <t>Спецификация технической поддержки оборудования</t>
  </si>
  <si>
    <t>IBM x3650 2хXDPQC-E5420-2.50 4GB RAM 2х73.4GB HDD</t>
  </si>
  <si>
    <t>x3650M3 XDP6C-X5670-2.93(1333/12M)/3x4G/0 SATA/SAS HS 2.5"/M5015/675W HS</t>
  </si>
  <si>
    <t>x3650 2xXDPQC-5160-3.00(1333/4M)/2x1G/2x73.4GB SAS/2x835W</t>
  </si>
  <si>
    <t>Серийный номер</t>
  </si>
  <si>
    <t>FOX1548GM71</t>
  </si>
  <si>
    <t>FOX1551H4HU</t>
  </si>
  <si>
    <t>FOX1551GYQR</t>
  </si>
  <si>
    <t>FCH1542762C</t>
  </si>
  <si>
    <t>FCH1541724T</t>
  </si>
  <si>
    <t>FCH154170K2</t>
  </si>
  <si>
    <t>FCH154275YR</t>
  </si>
  <si>
    <t>FCH154071NC</t>
  </si>
  <si>
    <t>FCH154071GG</t>
  </si>
  <si>
    <t>FCH154170AR</t>
  </si>
  <si>
    <t>Техническая поддержка Cisco Fabric Interconnect</t>
  </si>
  <si>
    <t>Техническая поддержка Cisco UCS Chassis</t>
  </si>
  <si>
    <t>Техническая поддержка Cisco Blade Server</t>
  </si>
  <si>
    <t>Chassis:FOX1538G9JF</t>
  </si>
  <si>
    <t xml:space="preserve">    </t>
  </si>
  <si>
    <t>Chassis:FOX1541G6SR</t>
  </si>
  <si>
    <t>Chassis:FOX1551H4HU</t>
  </si>
  <si>
    <t>Chassis:FOX1540GYHU</t>
  </si>
  <si>
    <t>FCH154070Q6</t>
  </si>
  <si>
    <t>FCH1540711S</t>
  </si>
  <si>
    <t>FCH15407132</t>
  </si>
  <si>
    <t>FCH154170QB</t>
  </si>
  <si>
    <t>FCH154170HK</t>
  </si>
  <si>
    <t>Chassis:FOX1539GH64</t>
  </si>
  <si>
    <t>FCH154070KP</t>
  </si>
  <si>
    <t>FCH154071EE</t>
  </si>
  <si>
    <t>FCH154170FL</t>
  </si>
  <si>
    <t>FCH154170J5</t>
  </si>
  <si>
    <t>FCH154170FP</t>
  </si>
  <si>
    <t>FCH154071K6</t>
  </si>
  <si>
    <t>SChassis:FOX1548GM71</t>
  </si>
  <si>
    <t>Chassis:FOX1539GC0Z</t>
  </si>
  <si>
    <t>Chassis:FOX1542GCY8</t>
  </si>
  <si>
    <t>Chassis:FOX1551GYQR</t>
  </si>
  <si>
    <t>FCH160372T2</t>
  </si>
  <si>
    <t>FCH160279XZ</t>
  </si>
  <si>
    <t>FCH160271ZC</t>
  </si>
  <si>
    <t>FCH160272D5</t>
  </si>
  <si>
    <t>FCH160272A4</t>
  </si>
  <si>
    <t>FCH160272F4</t>
  </si>
  <si>
    <t xml:space="preserve">FCH160272E6 </t>
  </si>
  <si>
    <t>Техническая поддержка оборудования IPTV</t>
  </si>
  <si>
    <t>1.1.</t>
  </si>
  <si>
    <t>1.2.</t>
  </si>
  <si>
    <t>1.3.</t>
  </si>
  <si>
    <t>1.4.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</si>
  <si>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</si>
  <si>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</si>
  <si>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</si>
  <si>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</si>
  <si>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</si>
  <si>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</si>
  <si>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</si>
  <si>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</si>
  <si>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</si>
  <si>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4.1.</t>
  </si>
  <si>
    <t>4.2.</t>
  </si>
  <si>
    <t>4.3.</t>
  </si>
  <si>
    <t>4.4.</t>
  </si>
  <si>
    <t>4.5.</t>
  </si>
  <si>
    <t>4.6.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</si>
  <si>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</si>
  <si>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</si>
  <si>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</si>
  <si>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</si>
  <si>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</si>
  <si>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</si>
  <si>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</si>
  <si>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</si>
  <si>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</si>
  <si>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</si>
  <si>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</si>
  <si>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</si>
  <si>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</si>
  <si>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</si>
  <si>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</si>
  <si>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</si>
  <si>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</si>
  <si>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</si>
  <si>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</si>
  <si>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</si>
  <si>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3.21.</t>
  </si>
  <si>
    <t>3.22.</t>
  </si>
  <si>
    <t>3.23.</t>
  </si>
  <si>
    <t>3.24.</t>
  </si>
  <si>
    <t>3.25.</t>
  </si>
  <si>
    <t>3.26.</t>
  </si>
  <si>
    <t>3.27.</t>
  </si>
  <si>
    <t>3.28.</t>
  </si>
  <si>
    <t>3.29.</t>
  </si>
  <si>
    <t>3.30.</t>
  </si>
  <si>
    <t>3.31.</t>
  </si>
  <si>
    <t>3.32.</t>
  </si>
  <si>
    <t>3.33.</t>
  </si>
  <si>
    <t>3.34.</t>
  </si>
  <si>
    <t>3.35.</t>
  </si>
  <si>
    <t>3.36.</t>
  </si>
  <si>
    <t>3.37.</t>
  </si>
  <si>
    <t>3.38.</t>
  </si>
  <si>
    <t>3.39.</t>
  </si>
  <si>
    <t>3.40.</t>
  </si>
  <si>
    <t>3.41.</t>
  </si>
  <si>
    <t>3.42.</t>
  </si>
  <si>
    <t>3.43.</t>
  </si>
  <si>
    <t>3.44.</t>
  </si>
  <si>
    <t>3.45.</t>
  </si>
  <si>
    <t>3.46.</t>
  </si>
  <si>
    <t>3.47.</t>
  </si>
  <si>
    <t>3.48.</t>
  </si>
  <si>
    <t>3.49.</t>
  </si>
  <si>
    <t>3.50.</t>
  </si>
  <si>
    <t>3.51.</t>
  </si>
  <si>
    <t>3.52.</t>
  </si>
  <si>
    <t>3.53.</t>
  </si>
  <si>
    <t>3.54.</t>
  </si>
  <si>
    <t>Техническая поддержка оборудования службы 112</t>
  </si>
  <si>
    <t>Сервер HP Proliant DL360 Gen9</t>
  </si>
  <si>
    <t>CZJ5460B60</t>
  </si>
  <si>
    <t>CZJ5460B5X</t>
  </si>
  <si>
    <t>CZJ5460B62</t>
  </si>
  <si>
    <t>CZJ5460B61</t>
  </si>
  <si>
    <t>Сервер HP Proliant DL380 Gen9</t>
  </si>
  <si>
    <t>CZJ54805N5</t>
  </si>
  <si>
    <t>CZJ54805N4</t>
  </si>
  <si>
    <t>Система хранения данных EMC VNX 3200</t>
  </si>
  <si>
    <t>FL100154700102</t>
  </si>
  <si>
    <t>5.1.</t>
  </si>
  <si>
    <t>5.2.</t>
  </si>
  <si>
    <t>5.3.</t>
  </si>
  <si>
    <t>5.4.</t>
  </si>
  <si>
    <t>5.5.</t>
  </si>
  <si>
    <t>5.6.</t>
  </si>
  <si>
    <t>5.7.</t>
  </si>
  <si>
    <t>Поставщик должен быть авторизированным сервисным партнером производителя оборудования</t>
  </si>
  <si>
    <t>Цена за единицу измерения с НДС 20 %, рубли РФ</t>
  </si>
  <si>
    <t>Сумма в том числе  НДС 20 %, рубли РФ</t>
  </si>
  <si>
    <t>В т.ч. НДС 20%</t>
  </si>
  <si>
    <t>4.7.</t>
  </si>
  <si>
    <t>4.8.</t>
  </si>
  <si>
    <t>4.9.</t>
  </si>
  <si>
    <t>4.10.</t>
  </si>
  <si>
    <t>4.11.</t>
  </si>
  <si>
    <t>4.12.</t>
  </si>
  <si>
    <t>4.13.</t>
  </si>
  <si>
    <t>Express x3550 M3, 1xXeon E5620 QC (2.4GHz 12MB), 2x4GB Chipkill 1.35V RDIMM, O/B 2.5 HS SAS/SATA HDD</t>
  </si>
  <si>
    <t>Модуль расширения IBM EXP3000 System Storage 2U/SAS Express</t>
  </si>
  <si>
    <t>7944KFG   SKD45DRW</t>
  </si>
  <si>
    <t>7979KYG   SSKDVPMKW</t>
  </si>
  <si>
    <t>7979KYG   SSSKDVPMKZ</t>
  </si>
  <si>
    <t>7945M2G   KD21G9H</t>
  </si>
  <si>
    <t>7945M2G   KD21G9X</t>
  </si>
  <si>
    <t>7945M2G   KD21G9P</t>
  </si>
  <si>
    <t>7945M2G   KD21G9W</t>
  </si>
  <si>
    <t>1727-HC1   S13K123F</t>
  </si>
  <si>
    <t>1727-HC1   S13K0VTZ</t>
  </si>
  <si>
    <t>1727-HC1   S13K1280</t>
  </si>
  <si>
    <t>797971G   KDKDNCK</t>
  </si>
  <si>
    <t>797971G KDKDNCP</t>
  </si>
  <si>
    <t>797971G   KDKDNKA</t>
  </si>
  <si>
    <t>Услуги, составляющие предмет настоящего договора, выполняются по адресу: г. Уфа, ул. Ленина, 30; ул. Российская, 19</t>
  </si>
  <si>
    <t>Место оказания услуг:</t>
  </si>
  <si>
    <t>Дата оказания технической поддержки: в течение 1 (одного) календарного года с даты заключения договора.</t>
  </si>
  <si>
    <t>Хасанов Марат Рашитович., тел. +7 (347) 221-56-40</t>
  </si>
  <si>
    <t xml:space="preserve">Республика Башкортостан,  
г. Уфа, ул. Ленина д.30  
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</si>
  <si>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5 дней;
- Доступ к базе знаний по разрешению сходных проблем;
- Замена вышедшего оборудования на условиях NBD.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</si>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</sst>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6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1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1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" fillId="0" borderId="0"/>
    <xf numFmtId="0" fontId="21" fillId="0" borderId="0"/>
    <xf numFmtId="0" fontId="22" fillId="0" borderId="0"/>
  </cellStyleXfs>
  <cellXfs count="9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" fontId="6" fillId="0" borderId="0" xfId="0" applyNumberFormat="1" applyFont="1" applyAlignment="1"/>
    <xf numFmtId="0" fontId="7" fillId="0" borderId="0" xfId="0" applyFont="1" applyBorder="1"/>
    <xf numFmtId="0" fontId="7" fillId="0" borderId="0" xfId="0" applyFont="1"/>
    <xf numFmtId="0" fontId="8" fillId="0" borderId="0" xfId="0" applyFont="1" applyAlignment="1">
      <alignment vertical="center" wrapText="1"/>
    </xf>
    <xf numFmtId="0" fontId="7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4" fillId="0" borderId="0" xfId="0" applyNumberFormat="1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" fontId="9" fillId="0" borderId="4" xfId="0" applyNumberFormat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 shrinkToFit="1"/>
    </xf>
    <xf numFmtId="0" fontId="9" fillId="0" borderId="6" xfId="1" applyFont="1" applyBorder="1" applyAlignment="1">
      <alignment horizontal="center" vertical="center" wrapText="1" shrinkToFit="1"/>
    </xf>
    <xf numFmtId="4" fontId="9" fillId="0" borderId="6" xfId="0" applyNumberFormat="1" applyFont="1" applyBorder="1" applyAlignment="1">
      <alignment horizontal="right" vertical="center" wrapText="1"/>
    </xf>
    <xf numFmtId="0" fontId="12" fillId="0" borderId="6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2" fontId="12" fillId="0" borderId="6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 wrapText="1"/>
    </xf>
    <xf numFmtId="0" fontId="15" fillId="0" borderId="0" xfId="0" applyFont="1" applyBorder="1"/>
    <xf numFmtId="0" fontId="15" fillId="0" borderId="0" xfId="0" applyFont="1"/>
    <xf numFmtId="0" fontId="5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left"/>
    </xf>
    <xf numFmtId="0" fontId="17" fillId="0" borderId="0" xfId="0" applyFont="1" applyBorder="1" applyAlignment="1">
      <alignment wrapText="1"/>
    </xf>
    <xf numFmtId="0" fontId="1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top"/>
    </xf>
    <xf numFmtId="0" fontId="9" fillId="0" borderId="6" xfId="1" applyFont="1" applyFill="1" applyBorder="1" applyAlignment="1">
      <alignment horizontal="left" vertical="center" wrapText="1" shrinkToFit="1"/>
    </xf>
    <xf numFmtId="0" fontId="9" fillId="0" borderId="6" xfId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/>
    <xf numFmtId="0" fontId="10" fillId="0" borderId="6" xfId="1" applyFont="1" applyFill="1" applyBorder="1" applyAlignment="1">
      <alignment horizontal="left" vertical="center" wrapText="1" shrinkToFit="1"/>
    </xf>
    <xf numFmtId="0" fontId="9" fillId="0" borderId="5" xfId="1" applyFont="1" applyFill="1" applyBorder="1" applyAlignment="1">
      <alignment horizontal="left" vertical="center" wrapText="1" shrinkToFit="1"/>
    </xf>
    <xf numFmtId="0" fontId="9" fillId="0" borderId="5" xfId="1" applyFont="1" applyFill="1" applyBorder="1" applyAlignment="1">
      <alignment horizontal="center" vertical="center" wrapText="1" shrinkToFit="1"/>
    </xf>
    <xf numFmtId="0" fontId="23" fillId="0" borderId="0" xfId="0" applyFont="1"/>
    <xf numFmtId="0" fontId="23" fillId="0" borderId="0" xfId="0" applyFont="1" applyFill="1"/>
    <xf numFmtId="0" fontId="24" fillId="0" borderId="0" xfId="0" applyFont="1"/>
    <xf numFmtId="0" fontId="23" fillId="2" borderId="0" xfId="0" applyFont="1" applyFill="1"/>
    <xf numFmtId="0" fontId="23" fillId="3" borderId="0" xfId="0" applyFont="1" applyFill="1"/>
    <xf numFmtId="0" fontId="23" fillId="4" borderId="0" xfId="0" applyFont="1" applyFill="1"/>
    <xf numFmtId="0" fontId="23" fillId="6" borderId="0" xfId="0" applyFont="1" applyFill="1"/>
    <xf numFmtId="0" fontId="23" fillId="7" borderId="0" xfId="0" applyFont="1" applyFill="1"/>
    <xf numFmtId="0" fontId="23" fillId="8" borderId="0" xfId="0" applyFont="1" applyFill="1"/>
    <xf numFmtId="0" fontId="23" fillId="9" borderId="0" xfId="0" applyFont="1" applyFill="1"/>
    <xf numFmtId="0" fontId="24" fillId="9" borderId="0" xfId="0" applyFont="1" applyFill="1"/>
    <xf numFmtId="0" fontId="24" fillId="5" borderId="0" xfId="0" applyFont="1" applyFill="1"/>
    <xf numFmtId="0" fontId="24" fillId="10" borderId="0" xfId="0" applyFont="1" applyFill="1"/>
    <xf numFmtId="164" fontId="4" fillId="0" borderId="6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25" fillId="0" borderId="0" xfId="0" applyFont="1"/>
    <xf numFmtId="1" fontId="9" fillId="0" borderId="8" xfId="0" applyNumberFormat="1" applyFont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9">
    <cellStyle name="Normal_Mainnew2pic" xfId="3"/>
    <cellStyle name="TableStyleLight1" xfId="1"/>
    <cellStyle name="Unit" xfId="4"/>
    <cellStyle name="Обычный" xfId="0" builtinId="0"/>
    <cellStyle name="Обычный 2" xfId="6"/>
    <cellStyle name="Обычный 2 7" xfId="8"/>
    <cellStyle name="Обычный 3" xfId="7"/>
    <cellStyle name="Обычный 4" xfId="2"/>
    <cellStyle name="Стиль 1" xf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A108"/>
  <sheetViews>
    <sheetView tabSelected="1" zoomScale="70" zoomScaleNormal="70" workbookViewId="0">
      <selection activeCell="B4" sqref="B4:B5"/>
    </sheetView>
  </sheetViews>
  <sheetFormatPr defaultRowHeight="15" x14ac:dyDescent="0.25"/>
  <cols>
    <col min="1" max="1" width="10.5703125" style="1"/>
    <col min="2" max="2" width="81.85546875" style="2"/>
    <col min="3" max="3" width="36.28515625" style="65" bestFit="1" customWidth="1"/>
    <col min="4" max="4" width="10.140625" style="3"/>
    <col min="5" max="5" width="27.28515625" style="3"/>
    <col min="6" max="6" width="23.42578125" style="3"/>
    <col min="7" max="7" width="36.85546875" style="4"/>
    <col min="8" max="8" width="9.140625" style="5"/>
    <col min="9" max="9" width="18.5703125" style="6" customWidth="1"/>
    <col min="10" max="1010" width="9.140625" style="6"/>
  </cols>
  <sheetData>
    <row r="1" spans="1:1015" s="12" customFormat="1" ht="18.75" x14ac:dyDescent="0.3">
      <c r="A1" s="91" t="s">
        <v>238</v>
      </c>
      <c r="B1" s="92"/>
      <c r="C1" s="65"/>
      <c r="D1" s="8"/>
      <c r="E1" s="9"/>
      <c r="F1" s="10"/>
      <c r="G1" s="10"/>
      <c r="H1" s="11"/>
      <c r="ALW1"/>
      <c r="ALX1"/>
      <c r="ALY1"/>
      <c r="ALZ1"/>
      <c r="AMA1"/>
    </row>
    <row r="2" spans="1:1015" ht="22.5" customHeight="1" x14ac:dyDescent="0.3">
      <c r="A2" s="7"/>
      <c r="B2" s="76" t="s">
        <v>68</v>
      </c>
      <c r="C2" s="76"/>
      <c r="D2" s="76"/>
      <c r="E2" s="13"/>
      <c r="F2"/>
      <c r="G2"/>
      <c r="H2" s="11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</row>
    <row r="3" spans="1:1015" ht="17.25" customHeight="1" x14ac:dyDescent="0.3">
      <c r="A3" s="14"/>
      <c r="B3" s="15"/>
      <c r="C3" s="66"/>
      <c r="D3" s="16"/>
      <c r="E3" s="17"/>
      <c r="F3" s="17"/>
      <c r="G3" s="18"/>
      <c r="H3" s="11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</row>
    <row r="4" spans="1:1015" s="19" customFormat="1" ht="54.75" customHeight="1" x14ac:dyDescent="0.25">
      <c r="A4" s="77" t="s">
        <v>0</v>
      </c>
      <c r="B4" s="78" t="s">
        <v>1</v>
      </c>
      <c r="C4" s="79" t="s">
        <v>72</v>
      </c>
      <c r="D4" s="80" t="s">
        <v>2</v>
      </c>
      <c r="E4" s="81" t="s">
        <v>207</v>
      </c>
      <c r="F4" s="81" t="s">
        <v>208</v>
      </c>
      <c r="G4" s="81" t="s">
        <v>3</v>
      </c>
      <c r="H4" s="39"/>
      <c r="ALW4"/>
      <c r="ALX4"/>
      <c r="ALY4"/>
      <c r="ALZ4"/>
      <c r="AMA4"/>
    </row>
    <row r="5" spans="1:1015" ht="42.75" customHeight="1" x14ac:dyDescent="0.25">
      <c r="A5" s="77"/>
      <c r="B5" s="78"/>
      <c r="C5" s="79"/>
      <c r="D5" s="80"/>
      <c r="E5" s="81"/>
      <c r="F5" s="81"/>
      <c r="G5" s="81"/>
      <c r="H5" s="39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</row>
    <row r="6" spans="1:1015" s="23" customFormat="1" ht="24" customHeight="1" x14ac:dyDescent="0.25">
      <c r="A6" s="20">
        <v>1</v>
      </c>
      <c r="B6" s="21">
        <v>2</v>
      </c>
      <c r="C6" s="67">
        <v>4</v>
      </c>
      <c r="D6" s="22">
        <v>5</v>
      </c>
      <c r="E6" s="22">
        <v>6</v>
      </c>
      <c r="F6" s="22">
        <v>7</v>
      </c>
      <c r="G6" s="22">
        <v>8</v>
      </c>
      <c r="H6" s="40"/>
      <c r="ALW6"/>
      <c r="ALX6"/>
      <c r="ALY6"/>
      <c r="ALZ6"/>
      <c r="AMA6"/>
    </row>
    <row r="7" spans="1:1015" s="27" customFormat="1" ht="56.25" customHeight="1" x14ac:dyDescent="0.2">
      <c r="A7" s="24">
        <v>1</v>
      </c>
      <c r="B7" s="48" t="s">
        <v>83</v>
      </c>
      <c r="C7" s="48"/>
      <c r="D7" s="25">
        <v>4</v>
      </c>
      <c r="E7" s="74"/>
      <c r="F7" s="26"/>
      <c r="G7" s="64" t="s">
        <v>236</v>
      </c>
      <c r="H7" s="41"/>
      <c r="ALW7"/>
      <c r="ALX7"/>
      <c r="ALY7"/>
      <c r="ALZ7"/>
      <c r="AMA7"/>
    </row>
    <row r="8" spans="1:1015" ht="20.25" x14ac:dyDescent="0.2">
      <c r="A8" s="24" t="s">
        <v>115</v>
      </c>
      <c r="B8" s="28" t="s">
        <v>4</v>
      </c>
      <c r="C8" s="44" t="s">
        <v>5</v>
      </c>
      <c r="D8" s="29">
        <v>1</v>
      </c>
      <c r="E8" s="75">
        <v>44620.98</v>
      </c>
      <c r="F8" s="75">
        <f>E8</f>
        <v>44620.98</v>
      </c>
      <c r="G8" s="64"/>
      <c r="H8" s="41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</row>
    <row r="9" spans="1:1015" ht="20.25" x14ac:dyDescent="0.2">
      <c r="A9" s="24" t="s">
        <v>116</v>
      </c>
      <c r="B9" s="28" t="s">
        <v>4</v>
      </c>
      <c r="C9" s="44" t="s">
        <v>6</v>
      </c>
      <c r="D9" s="29">
        <v>1</v>
      </c>
      <c r="E9" s="75">
        <v>44620.98</v>
      </c>
      <c r="F9" s="75">
        <f t="shared" ref="F9:F11" si="0">E9</f>
        <v>44620.98</v>
      </c>
      <c r="G9" s="64"/>
      <c r="H9" s="41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</row>
    <row r="10" spans="1:1015" ht="20.25" x14ac:dyDescent="0.2">
      <c r="A10" s="24" t="s">
        <v>117</v>
      </c>
      <c r="B10" s="28" t="s">
        <v>4</v>
      </c>
      <c r="C10" s="44" t="s">
        <v>7</v>
      </c>
      <c r="D10" s="29">
        <v>1</v>
      </c>
      <c r="E10" s="75">
        <v>44620.98</v>
      </c>
      <c r="F10" s="75">
        <f t="shared" si="0"/>
        <v>44620.98</v>
      </c>
      <c r="G10" s="64"/>
      <c r="H10" s="41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</row>
    <row r="11" spans="1:1015" ht="20.25" x14ac:dyDescent="0.2">
      <c r="A11" s="24" t="s">
        <v>118</v>
      </c>
      <c r="B11" s="28" t="s">
        <v>4</v>
      </c>
      <c r="C11" s="44" t="s">
        <v>8</v>
      </c>
      <c r="D11" s="29">
        <v>1</v>
      </c>
      <c r="E11" s="75">
        <v>44620.98</v>
      </c>
      <c r="F11" s="75">
        <f t="shared" si="0"/>
        <v>44620.98</v>
      </c>
      <c r="G11" s="64"/>
      <c r="H11" s="4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</row>
    <row r="12" spans="1:1015" ht="36" customHeight="1" x14ac:dyDescent="0.2">
      <c r="A12" s="24">
        <v>2</v>
      </c>
      <c r="B12" s="48" t="s">
        <v>84</v>
      </c>
      <c r="C12" s="68"/>
      <c r="D12" s="31">
        <v>9</v>
      </c>
      <c r="E12" s="75"/>
      <c r="F12" s="30"/>
      <c r="G12" s="64"/>
      <c r="H12" s="41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</row>
    <row r="13" spans="1:1015" ht="20.25" x14ac:dyDescent="0.3">
      <c r="A13" s="24" t="s">
        <v>119</v>
      </c>
      <c r="B13" s="28" t="s">
        <v>9</v>
      </c>
      <c r="C13" s="69" t="s">
        <v>10</v>
      </c>
      <c r="D13" s="29">
        <v>1</v>
      </c>
      <c r="E13" s="75">
        <v>6394.85</v>
      </c>
      <c r="F13" s="75">
        <f t="shared" ref="F13:F21" si="1">E13</f>
        <v>6394.85</v>
      </c>
      <c r="G13" s="64"/>
      <c r="H13" s="41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</row>
    <row r="14" spans="1:1015" ht="20.25" x14ac:dyDescent="0.3">
      <c r="A14" s="24" t="s">
        <v>120</v>
      </c>
      <c r="B14" s="28" t="s">
        <v>9</v>
      </c>
      <c r="C14" s="70" t="s">
        <v>11</v>
      </c>
      <c r="D14" s="29">
        <v>1</v>
      </c>
      <c r="E14" s="75">
        <v>6394.8566666666666</v>
      </c>
      <c r="F14" s="75">
        <f t="shared" si="1"/>
        <v>6394.8566666666666</v>
      </c>
      <c r="G14" s="64"/>
      <c r="H14" s="41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</row>
    <row r="15" spans="1:1015" ht="20.25" x14ac:dyDescent="0.3">
      <c r="A15" s="24" t="s">
        <v>121</v>
      </c>
      <c r="B15" s="28" t="s">
        <v>9</v>
      </c>
      <c r="C15" s="70" t="s">
        <v>12</v>
      </c>
      <c r="D15" s="29">
        <v>1</v>
      </c>
      <c r="E15" s="75">
        <v>6394.8566666666666</v>
      </c>
      <c r="F15" s="75">
        <f t="shared" si="1"/>
        <v>6394.8566666666666</v>
      </c>
      <c r="G15" s="64"/>
      <c r="H15" s="41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</row>
    <row r="16" spans="1:1015" ht="20.25" x14ac:dyDescent="0.3">
      <c r="A16" s="24" t="s">
        <v>122</v>
      </c>
      <c r="B16" s="28" t="s">
        <v>9</v>
      </c>
      <c r="C16" s="70" t="s">
        <v>13</v>
      </c>
      <c r="D16" s="29">
        <v>1</v>
      </c>
      <c r="E16" s="75">
        <v>6394.8566666666666</v>
      </c>
      <c r="F16" s="75">
        <f t="shared" si="1"/>
        <v>6394.8566666666666</v>
      </c>
      <c r="G16" s="64"/>
      <c r="H16" s="41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</row>
    <row r="17" spans="1:1010" ht="20.25" x14ac:dyDescent="0.3">
      <c r="A17" s="24" t="s">
        <v>123</v>
      </c>
      <c r="B17" s="28" t="s">
        <v>9</v>
      </c>
      <c r="C17" s="70" t="s">
        <v>14</v>
      </c>
      <c r="D17" s="29">
        <v>1</v>
      </c>
      <c r="E17" s="75">
        <v>6394.8566666666666</v>
      </c>
      <c r="F17" s="75">
        <f t="shared" si="1"/>
        <v>6394.8566666666666</v>
      </c>
      <c r="G17" s="64"/>
      <c r="H17" s="41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</row>
    <row r="18" spans="1:1010" ht="20.25" x14ac:dyDescent="0.3">
      <c r="A18" s="24" t="s">
        <v>124</v>
      </c>
      <c r="B18" s="28" t="s">
        <v>9</v>
      </c>
      <c r="C18" s="70" t="s">
        <v>15</v>
      </c>
      <c r="D18" s="29">
        <v>1</v>
      </c>
      <c r="E18" s="75">
        <v>6394.8566666666666</v>
      </c>
      <c r="F18" s="75">
        <f t="shared" si="1"/>
        <v>6394.8566666666666</v>
      </c>
      <c r="G18" s="64"/>
      <c r="H18" s="41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</row>
    <row r="19" spans="1:1010" ht="20.25" x14ac:dyDescent="0.3">
      <c r="A19" s="24" t="s">
        <v>125</v>
      </c>
      <c r="B19" s="28" t="s">
        <v>9</v>
      </c>
      <c r="C19" s="70" t="s">
        <v>73</v>
      </c>
      <c r="D19" s="29">
        <v>1</v>
      </c>
      <c r="E19" s="75">
        <v>6394.8566666666666</v>
      </c>
      <c r="F19" s="75">
        <f t="shared" si="1"/>
        <v>6394.8566666666666</v>
      </c>
      <c r="G19" s="64"/>
      <c r="H19" s="41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</row>
    <row r="20" spans="1:1010" ht="20.25" x14ac:dyDescent="0.3">
      <c r="A20" s="24" t="s">
        <v>126</v>
      </c>
      <c r="B20" s="28" t="s">
        <v>9</v>
      </c>
      <c r="C20" s="70" t="s">
        <v>74</v>
      </c>
      <c r="D20" s="29">
        <v>1</v>
      </c>
      <c r="E20" s="75">
        <v>6394.8566666666666</v>
      </c>
      <c r="F20" s="75">
        <f t="shared" si="1"/>
        <v>6394.8566666666666</v>
      </c>
      <c r="G20" s="64"/>
      <c r="H20" s="41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</row>
    <row r="21" spans="1:1010" ht="20.25" x14ac:dyDescent="0.3">
      <c r="A21" s="24" t="s">
        <v>127</v>
      </c>
      <c r="B21" s="28" t="s">
        <v>9</v>
      </c>
      <c r="C21" s="70" t="s">
        <v>75</v>
      </c>
      <c r="D21" s="29">
        <v>1</v>
      </c>
      <c r="E21" s="75">
        <v>6394.8566666666666</v>
      </c>
      <c r="F21" s="75">
        <f t="shared" si="1"/>
        <v>6394.8566666666666</v>
      </c>
      <c r="G21" s="64"/>
      <c r="H21" s="4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</row>
    <row r="22" spans="1:1010" ht="36.75" customHeight="1" x14ac:dyDescent="0.2">
      <c r="A22" s="24">
        <v>3</v>
      </c>
      <c r="B22" s="48" t="s">
        <v>85</v>
      </c>
      <c r="C22" s="68"/>
      <c r="D22" s="25">
        <f>SUM(D23:D76)</f>
        <v>54</v>
      </c>
      <c r="E22" s="75"/>
      <c r="F22" s="30"/>
      <c r="G22" s="64"/>
      <c r="H22" s="41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</row>
    <row r="23" spans="1:1010" ht="20.25" customHeight="1" x14ac:dyDescent="0.2">
      <c r="A23" s="24" t="s">
        <v>134</v>
      </c>
      <c r="B23" s="28" t="s">
        <v>16</v>
      </c>
      <c r="C23" s="44" t="s">
        <v>18</v>
      </c>
      <c r="D23" s="29">
        <v>1</v>
      </c>
      <c r="E23" s="75">
        <v>21664.696666666667</v>
      </c>
      <c r="F23" s="75">
        <f t="shared" ref="F23:F76" si="2">E23</f>
        <v>21664.696666666667</v>
      </c>
      <c r="G23" s="64"/>
      <c r="H23" s="41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</row>
    <row r="24" spans="1:1010" ht="20.25" customHeight="1" x14ac:dyDescent="0.2">
      <c r="A24" s="24" t="s">
        <v>135</v>
      </c>
      <c r="B24" s="28" t="s">
        <v>16</v>
      </c>
      <c r="C24" s="44" t="s">
        <v>25</v>
      </c>
      <c r="D24" s="29">
        <v>1</v>
      </c>
      <c r="E24" s="75">
        <v>21664.696666666667</v>
      </c>
      <c r="F24" s="75">
        <f t="shared" si="2"/>
        <v>21664.696666666667</v>
      </c>
      <c r="G24" s="64"/>
      <c r="H24" s="41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</row>
    <row r="25" spans="1:1010" ht="20.25" customHeight="1" x14ac:dyDescent="0.2">
      <c r="A25" s="24" t="s">
        <v>136</v>
      </c>
      <c r="B25" s="28" t="s">
        <v>16</v>
      </c>
      <c r="C25" s="44" t="s">
        <v>32</v>
      </c>
      <c r="D25" s="29">
        <v>1</v>
      </c>
      <c r="E25" s="75">
        <v>21664.696666666667</v>
      </c>
      <c r="F25" s="75">
        <f t="shared" si="2"/>
        <v>21664.696666666667</v>
      </c>
      <c r="G25" s="64"/>
      <c r="H25" s="41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</row>
    <row r="26" spans="1:1010" ht="20.25" customHeight="1" x14ac:dyDescent="0.2">
      <c r="A26" s="24" t="s">
        <v>137</v>
      </c>
      <c r="B26" s="28" t="s">
        <v>16</v>
      </c>
      <c r="C26" s="44" t="s">
        <v>35</v>
      </c>
      <c r="D26" s="29">
        <v>1</v>
      </c>
      <c r="E26" s="75">
        <v>21664.696666666667</v>
      </c>
      <c r="F26" s="75">
        <f t="shared" si="2"/>
        <v>21664.696666666667</v>
      </c>
      <c r="G26" s="64"/>
      <c r="H26" s="41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</row>
    <row r="27" spans="1:1010" ht="20.25" customHeight="1" x14ac:dyDescent="0.2">
      <c r="A27" s="24" t="s">
        <v>138</v>
      </c>
      <c r="B27" s="28" t="s">
        <v>16</v>
      </c>
      <c r="C27" s="44" t="s">
        <v>36</v>
      </c>
      <c r="D27" s="29">
        <v>1</v>
      </c>
      <c r="E27" s="75">
        <v>21664.696666666667</v>
      </c>
      <c r="F27" s="75">
        <f t="shared" si="2"/>
        <v>21664.696666666667</v>
      </c>
      <c r="G27" s="64"/>
      <c r="H27" s="41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</row>
    <row r="28" spans="1:1010" ht="20.25" customHeight="1" x14ac:dyDescent="0.2">
      <c r="A28" s="24" t="s">
        <v>139</v>
      </c>
      <c r="B28" s="28" t="s">
        <v>16</v>
      </c>
      <c r="C28" s="44" t="s">
        <v>39</v>
      </c>
      <c r="D28" s="29">
        <v>1</v>
      </c>
      <c r="E28" s="75">
        <v>21664.696666666667</v>
      </c>
      <c r="F28" s="75">
        <f t="shared" si="2"/>
        <v>21664.696666666667</v>
      </c>
      <c r="G28" s="64"/>
      <c r="H28" s="41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</row>
    <row r="29" spans="1:1010" ht="20.25" customHeight="1" x14ac:dyDescent="0.2">
      <c r="A29" s="24" t="s">
        <v>140</v>
      </c>
      <c r="B29" s="28" t="s">
        <v>16</v>
      </c>
      <c r="C29" s="44" t="s">
        <v>62</v>
      </c>
      <c r="D29" s="32">
        <v>1</v>
      </c>
      <c r="E29" s="75">
        <v>21664.696666666667</v>
      </c>
      <c r="F29" s="75">
        <f t="shared" si="2"/>
        <v>21664.696666666667</v>
      </c>
      <c r="G29" s="64"/>
      <c r="H29" s="41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</row>
    <row r="30" spans="1:1010" s="47" customFormat="1" ht="20.25" customHeight="1" x14ac:dyDescent="0.2">
      <c r="A30" s="24" t="s">
        <v>141</v>
      </c>
      <c r="B30" s="43" t="s">
        <v>16</v>
      </c>
      <c r="C30" s="44" t="s">
        <v>67</v>
      </c>
      <c r="D30" s="44">
        <v>1</v>
      </c>
      <c r="E30" s="75">
        <v>21664.696666666667</v>
      </c>
      <c r="F30" s="75">
        <f t="shared" si="2"/>
        <v>21664.696666666667</v>
      </c>
      <c r="G30" s="64"/>
      <c r="H30" s="46"/>
      <c r="I30"/>
    </row>
    <row r="31" spans="1:1010" ht="20.25" customHeight="1" x14ac:dyDescent="0.2">
      <c r="A31" s="24" t="s">
        <v>142</v>
      </c>
      <c r="B31" s="28" t="s">
        <v>16</v>
      </c>
      <c r="C31" s="44" t="s">
        <v>23</v>
      </c>
      <c r="D31" s="29">
        <v>1</v>
      </c>
      <c r="E31" s="75">
        <v>21664.696666666667</v>
      </c>
      <c r="F31" s="75">
        <f t="shared" si="2"/>
        <v>21664.696666666667</v>
      </c>
      <c r="G31" s="64"/>
      <c r="H31" s="4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</row>
    <row r="32" spans="1:1010" ht="20.25" customHeight="1" x14ac:dyDescent="0.2">
      <c r="A32" s="24" t="s">
        <v>143</v>
      </c>
      <c r="B32" s="28" t="s">
        <v>16</v>
      </c>
      <c r="C32" s="44" t="s">
        <v>27</v>
      </c>
      <c r="D32" s="29">
        <v>1</v>
      </c>
      <c r="E32" s="75">
        <v>21664.696666666667</v>
      </c>
      <c r="F32" s="75">
        <f t="shared" si="2"/>
        <v>21664.696666666667</v>
      </c>
      <c r="G32" s="64"/>
      <c r="H32" s="41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</row>
    <row r="33" spans="1:1010" ht="20.25" customHeight="1" x14ac:dyDescent="0.2">
      <c r="A33" s="24" t="s">
        <v>144</v>
      </c>
      <c r="B33" s="28" t="s">
        <v>16</v>
      </c>
      <c r="C33" s="44" t="s">
        <v>38</v>
      </c>
      <c r="D33" s="29">
        <v>1</v>
      </c>
      <c r="E33" s="75">
        <v>21664.696666666667</v>
      </c>
      <c r="F33" s="75">
        <f t="shared" si="2"/>
        <v>21664.696666666667</v>
      </c>
      <c r="G33" s="64"/>
      <c r="H33" s="41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</row>
    <row r="34" spans="1:1010" ht="20.25" customHeight="1" x14ac:dyDescent="0.2">
      <c r="A34" s="24" t="s">
        <v>145</v>
      </c>
      <c r="B34" s="28" t="s">
        <v>16</v>
      </c>
      <c r="C34" s="44" t="s">
        <v>28</v>
      </c>
      <c r="D34" s="29">
        <v>1</v>
      </c>
      <c r="E34" s="75">
        <v>21664.696666666667</v>
      </c>
      <c r="F34" s="75">
        <f t="shared" si="2"/>
        <v>21664.696666666667</v>
      </c>
      <c r="G34" s="64"/>
      <c r="H34" s="41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</row>
    <row r="35" spans="1:1010" ht="20.25" customHeight="1" x14ac:dyDescent="0.2">
      <c r="A35" s="24" t="s">
        <v>146</v>
      </c>
      <c r="B35" s="28" t="s">
        <v>16</v>
      </c>
      <c r="C35" s="44" t="s">
        <v>41</v>
      </c>
      <c r="D35" s="29">
        <v>1</v>
      </c>
      <c r="E35" s="75">
        <v>21664.696666666667</v>
      </c>
      <c r="F35" s="75">
        <f t="shared" si="2"/>
        <v>21664.696666666667</v>
      </c>
      <c r="G35" s="64"/>
      <c r="H35" s="41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</row>
    <row r="36" spans="1:1010" ht="20.25" customHeight="1" x14ac:dyDescent="0.2">
      <c r="A36" s="24" t="s">
        <v>147</v>
      </c>
      <c r="B36" s="28" t="s">
        <v>16</v>
      </c>
      <c r="C36" s="44" t="s">
        <v>43</v>
      </c>
      <c r="D36" s="29">
        <v>1</v>
      </c>
      <c r="E36" s="75">
        <v>21664.696666666667</v>
      </c>
      <c r="F36" s="75">
        <f t="shared" si="2"/>
        <v>21664.696666666667</v>
      </c>
      <c r="G36" s="64"/>
      <c r="H36" s="41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</row>
    <row r="37" spans="1:1010" ht="20.25" customHeight="1" x14ac:dyDescent="0.2">
      <c r="A37" s="24" t="s">
        <v>148</v>
      </c>
      <c r="B37" s="28" t="s">
        <v>16</v>
      </c>
      <c r="C37" s="44" t="s">
        <v>76</v>
      </c>
      <c r="D37" s="29">
        <v>1</v>
      </c>
      <c r="E37" s="75">
        <v>21664.696666666667</v>
      </c>
      <c r="F37" s="75">
        <f t="shared" si="2"/>
        <v>21664.696666666667</v>
      </c>
      <c r="G37" s="64"/>
      <c r="H37" s="41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</row>
    <row r="38" spans="1:1010" ht="20.25" customHeight="1" x14ac:dyDescent="0.2">
      <c r="A38" s="24" t="s">
        <v>149</v>
      </c>
      <c r="B38" s="28" t="s">
        <v>16</v>
      </c>
      <c r="C38" s="44" t="s">
        <v>60</v>
      </c>
      <c r="D38" s="29">
        <v>1</v>
      </c>
      <c r="E38" s="75">
        <v>21664.696666666667</v>
      </c>
      <c r="F38" s="75">
        <f t="shared" si="2"/>
        <v>21664.696666666667</v>
      </c>
      <c r="G38" s="64"/>
      <c r="H38" s="41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</row>
    <row r="39" spans="1:1010" ht="20.25" customHeight="1" x14ac:dyDescent="0.2">
      <c r="A39" s="24" t="s">
        <v>150</v>
      </c>
      <c r="B39" s="28" t="s">
        <v>16</v>
      </c>
      <c r="C39" s="44" t="s">
        <v>19</v>
      </c>
      <c r="D39" s="29">
        <v>1</v>
      </c>
      <c r="E39" s="75">
        <v>21664.696666666667</v>
      </c>
      <c r="F39" s="75">
        <f t="shared" si="2"/>
        <v>21664.696666666667</v>
      </c>
      <c r="G39" s="64"/>
      <c r="H39" s="41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</row>
    <row r="40" spans="1:1010" ht="20.25" customHeight="1" x14ac:dyDescent="0.2">
      <c r="A40" s="24" t="s">
        <v>151</v>
      </c>
      <c r="B40" s="28" t="s">
        <v>16</v>
      </c>
      <c r="C40" s="44" t="s">
        <v>20</v>
      </c>
      <c r="D40" s="29">
        <v>1</v>
      </c>
      <c r="E40" s="75">
        <v>21664.696666666667</v>
      </c>
      <c r="F40" s="75">
        <f t="shared" si="2"/>
        <v>21664.696666666667</v>
      </c>
      <c r="G40" s="64"/>
      <c r="H40" s="41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</row>
    <row r="41" spans="1:1010" ht="20.25" customHeight="1" x14ac:dyDescent="0.2">
      <c r="A41" s="24" t="s">
        <v>152</v>
      </c>
      <c r="B41" s="28" t="s">
        <v>16</v>
      </c>
      <c r="C41" s="44" t="s">
        <v>21</v>
      </c>
      <c r="D41" s="29">
        <v>1</v>
      </c>
      <c r="E41" s="75">
        <v>21664.696666666667</v>
      </c>
      <c r="F41" s="75">
        <f t="shared" si="2"/>
        <v>21664.696666666667</v>
      </c>
      <c r="G41" s="64"/>
      <c r="H41" s="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</row>
    <row r="42" spans="1:1010" ht="20.25" customHeight="1" x14ac:dyDescent="0.2">
      <c r="A42" s="24" t="s">
        <v>153</v>
      </c>
      <c r="B42" s="28" t="s">
        <v>16</v>
      </c>
      <c r="C42" s="44" t="s">
        <v>22</v>
      </c>
      <c r="D42" s="29">
        <v>1</v>
      </c>
      <c r="E42" s="75">
        <v>21664.696666666667</v>
      </c>
      <c r="F42" s="75">
        <f t="shared" si="2"/>
        <v>21664.696666666667</v>
      </c>
      <c r="G42" s="64"/>
      <c r="H42" s="41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</row>
    <row r="43" spans="1:1010" ht="20.25" customHeight="1" x14ac:dyDescent="0.2">
      <c r="A43" s="24" t="s">
        <v>154</v>
      </c>
      <c r="B43" s="28" t="s">
        <v>16</v>
      </c>
      <c r="C43" s="44" t="s">
        <v>30</v>
      </c>
      <c r="D43" s="29">
        <v>1</v>
      </c>
      <c r="E43" s="75">
        <v>21664.696666666667</v>
      </c>
      <c r="F43" s="75">
        <f t="shared" si="2"/>
        <v>21664.696666666667</v>
      </c>
      <c r="G43" s="64"/>
      <c r="H43" s="41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</row>
    <row r="44" spans="1:1010" ht="20.25" customHeight="1" x14ac:dyDescent="0.2">
      <c r="A44" s="24" t="s">
        <v>155</v>
      </c>
      <c r="B44" s="28" t="s">
        <v>16</v>
      </c>
      <c r="C44" s="44" t="s">
        <v>40</v>
      </c>
      <c r="D44" s="29">
        <v>1</v>
      </c>
      <c r="E44" s="75">
        <v>21664.696666666667</v>
      </c>
      <c r="F44" s="75">
        <f t="shared" si="2"/>
        <v>21664.696666666667</v>
      </c>
      <c r="G44" s="64"/>
      <c r="H44" s="41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</row>
    <row r="45" spans="1:1010" ht="20.25" customHeight="1" x14ac:dyDescent="0.2">
      <c r="A45" s="24" t="s">
        <v>156</v>
      </c>
      <c r="B45" s="28" t="s">
        <v>16</v>
      </c>
      <c r="C45" s="44" t="s">
        <v>33</v>
      </c>
      <c r="D45" s="29">
        <v>1</v>
      </c>
      <c r="E45" s="75">
        <v>21664.696666666667</v>
      </c>
      <c r="F45" s="75">
        <f t="shared" si="2"/>
        <v>21664.696666666667</v>
      </c>
      <c r="G45" s="64"/>
      <c r="H45" s="41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</row>
    <row r="46" spans="1:1010" ht="20.25" customHeight="1" x14ac:dyDescent="0.2">
      <c r="A46" s="24" t="s">
        <v>157</v>
      </c>
      <c r="B46" s="28" t="s">
        <v>16</v>
      </c>
      <c r="C46" s="44" t="s">
        <v>78</v>
      </c>
      <c r="D46" s="29">
        <v>1</v>
      </c>
      <c r="E46" s="75">
        <v>21664.696666666667</v>
      </c>
      <c r="F46" s="75">
        <f t="shared" si="2"/>
        <v>21664.696666666667</v>
      </c>
      <c r="G46" s="64"/>
      <c r="H46" s="41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</row>
    <row r="47" spans="1:1010" ht="20.25" customHeight="1" x14ac:dyDescent="0.2">
      <c r="A47" s="24" t="s">
        <v>158</v>
      </c>
      <c r="B47" s="28" t="s">
        <v>16</v>
      </c>
      <c r="C47" s="44" t="s">
        <v>29</v>
      </c>
      <c r="D47" s="29">
        <v>1</v>
      </c>
      <c r="E47" s="75">
        <v>21664.696666666667</v>
      </c>
      <c r="F47" s="75">
        <f t="shared" si="2"/>
        <v>21664.696666666667</v>
      </c>
      <c r="G47" s="64"/>
      <c r="H47" s="41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</row>
    <row r="48" spans="1:1010" ht="20.25" customHeight="1" x14ac:dyDescent="0.2">
      <c r="A48" s="24" t="s">
        <v>159</v>
      </c>
      <c r="B48" s="28" t="s">
        <v>16</v>
      </c>
      <c r="C48" s="44" t="s">
        <v>26</v>
      </c>
      <c r="D48" s="29">
        <v>1</v>
      </c>
      <c r="E48" s="75">
        <v>21664.696666666667</v>
      </c>
      <c r="F48" s="75">
        <f t="shared" si="2"/>
        <v>21664.696666666667</v>
      </c>
      <c r="G48" s="64"/>
      <c r="H48" s="41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</row>
    <row r="49" spans="1:1010" ht="20.25" customHeight="1" x14ac:dyDescent="0.2">
      <c r="A49" s="24" t="s">
        <v>160</v>
      </c>
      <c r="B49" s="28" t="s">
        <v>16</v>
      </c>
      <c r="C49" s="44" t="s">
        <v>31</v>
      </c>
      <c r="D49" s="29">
        <v>1</v>
      </c>
      <c r="E49" s="75">
        <v>21664.696666666667</v>
      </c>
      <c r="F49" s="75">
        <f t="shared" si="2"/>
        <v>21664.696666666667</v>
      </c>
      <c r="G49" s="64"/>
      <c r="H49" s="41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</row>
    <row r="50" spans="1:1010" ht="20.25" customHeight="1" x14ac:dyDescent="0.2">
      <c r="A50" s="24" t="s">
        <v>161</v>
      </c>
      <c r="B50" s="28" t="s">
        <v>16</v>
      </c>
      <c r="C50" s="44" t="s">
        <v>34</v>
      </c>
      <c r="D50" s="29">
        <v>1</v>
      </c>
      <c r="E50" s="75">
        <v>21664.696666666667</v>
      </c>
      <c r="F50" s="75">
        <f t="shared" si="2"/>
        <v>21664.696666666667</v>
      </c>
      <c r="G50" s="64"/>
      <c r="H50" s="41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</row>
    <row r="51" spans="1:1010" ht="20.25" customHeight="1" x14ac:dyDescent="0.2">
      <c r="A51" s="24" t="s">
        <v>162</v>
      </c>
      <c r="B51" s="28" t="s">
        <v>16</v>
      </c>
      <c r="C51" s="44" t="s">
        <v>37</v>
      </c>
      <c r="D51" s="29">
        <v>1</v>
      </c>
      <c r="E51" s="75">
        <v>21664.696666666667</v>
      </c>
      <c r="F51" s="75">
        <f t="shared" si="2"/>
        <v>21664.696666666667</v>
      </c>
      <c r="G51" s="64"/>
      <c r="H51" s="4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</row>
    <row r="52" spans="1:1010" ht="20.25" customHeight="1" x14ac:dyDescent="0.2">
      <c r="A52" s="24" t="s">
        <v>163</v>
      </c>
      <c r="B52" s="28" t="s">
        <v>16</v>
      </c>
      <c r="C52" s="44" t="s">
        <v>42</v>
      </c>
      <c r="D52" s="29">
        <v>1</v>
      </c>
      <c r="E52" s="75">
        <v>21664.696666666667</v>
      </c>
      <c r="F52" s="75">
        <f t="shared" si="2"/>
        <v>21664.696666666667</v>
      </c>
      <c r="G52" s="64"/>
      <c r="H52" s="41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</row>
    <row r="53" spans="1:1010" ht="20.25" customHeight="1" x14ac:dyDescent="0.2">
      <c r="A53" s="24" t="s">
        <v>164</v>
      </c>
      <c r="B53" s="28" t="s">
        <v>16</v>
      </c>
      <c r="C53" s="44" t="s">
        <v>44</v>
      </c>
      <c r="D53" s="29">
        <v>1</v>
      </c>
      <c r="E53" s="75">
        <v>21664.696666666667</v>
      </c>
      <c r="F53" s="75">
        <f t="shared" si="2"/>
        <v>21664.696666666667</v>
      </c>
      <c r="G53" s="64"/>
      <c r="H53" s="41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</row>
    <row r="54" spans="1:1010" ht="20.25" customHeight="1" x14ac:dyDescent="0.2">
      <c r="A54" s="24" t="s">
        <v>165</v>
      </c>
      <c r="B54" s="28" t="s">
        <v>16</v>
      </c>
      <c r="C54" s="44" t="s">
        <v>79</v>
      </c>
      <c r="D54" s="29">
        <v>1</v>
      </c>
      <c r="E54" s="75">
        <v>21664.696666666667</v>
      </c>
      <c r="F54" s="75">
        <f t="shared" si="2"/>
        <v>21664.696666666667</v>
      </c>
      <c r="G54" s="64"/>
      <c r="H54" s="41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</row>
    <row r="55" spans="1:1010" ht="20.25" customHeight="1" x14ac:dyDescent="0.2">
      <c r="A55" s="24" t="s">
        <v>166</v>
      </c>
      <c r="B55" s="28" t="s">
        <v>16</v>
      </c>
      <c r="C55" s="44" t="s">
        <v>80</v>
      </c>
      <c r="D55" s="29">
        <v>1</v>
      </c>
      <c r="E55" s="75">
        <v>21664.696666666667</v>
      </c>
      <c r="F55" s="75">
        <f t="shared" si="2"/>
        <v>21664.696666666667</v>
      </c>
      <c r="G55" s="64"/>
      <c r="H55" s="41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</row>
    <row r="56" spans="1:1010" ht="20.25" customHeight="1" x14ac:dyDescent="0.2">
      <c r="A56" s="24" t="s">
        <v>167</v>
      </c>
      <c r="B56" s="28" t="s">
        <v>16</v>
      </c>
      <c r="C56" s="44" t="s">
        <v>82</v>
      </c>
      <c r="D56" s="29">
        <v>1</v>
      </c>
      <c r="E56" s="75">
        <v>21664.696666666667</v>
      </c>
      <c r="F56" s="75">
        <f t="shared" si="2"/>
        <v>21664.696666666667</v>
      </c>
      <c r="G56" s="64"/>
      <c r="H56" s="41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</row>
    <row r="57" spans="1:1010" ht="20.25" customHeight="1" x14ac:dyDescent="0.2">
      <c r="A57" s="24" t="s">
        <v>168</v>
      </c>
      <c r="B57" s="28" t="s">
        <v>16</v>
      </c>
      <c r="C57" s="44" t="s">
        <v>24</v>
      </c>
      <c r="D57" s="29">
        <v>1</v>
      </c>
      <c r="E57" s="75">
        <v>21664.696666666667</v>
      </c>
      <c r="F57" s="75">
        <f t="shared" si="2"/>
        <v>21664.696666666667</v>
      </c>
      <c r="G57" s="64"/>
      <c r="H57" s="41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</row>
    <row r="58" spans="1:1010" ht="20.25" customHeight="1" x14ac:dyDescent="0.2">
      <c r="A58" s="24" t="s">
        <v>169</v>
      </c>
      <c r="B58" s="28" t="s">
        <v>16</v>
      </c>
      <c r="C58" s="44" t="s">
        <v>17</v>
      </c>
      <c r="D58" s="29">
        <v>1</v>
      </c>
      <c r="E58" s="75">
        <v>21664.696666666667</v>
      </c>
      <c r="F58" s="75">
        <f t="shared" si="2"/>
        <v>21664.696666666667</v>
      </c>
      <c r="G58" s="64"/>
      <c r="H58" s="41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</row>
    <row r="59" spans="1:1010" ht="20.25" customHeight="1" x14ac:dyDescent="0.2">
      <c r="A59" s="24" t="s">
        <v>170</v>
      </c>
      <c r="B59" s="28" t="s">
        <v>16</v>
      </c>
      <c r="C59" s="44" t="s">
        <v>81</v>
      </c>
      <c r="D59" s="29">
        <v>1</v>
      </c>
      <c r="E59" s="75">
        <v>21664.696666666667</v>
      </c>
      <c r="F59" s="75">
        <f t="shared" si="2"/>
        <v>21664.696666666667</v>
      </c>
      <c r="G59" s="64"/>
      <c r="H59" s="41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</row>
    <row r="60" spans="1:1010" ht="20.25" customHeight="1" x14ac:dyDescent="0.2">
      <c r="A60" s="24" t="s">
        <v>171</v>
      </c>
      <c r="B60" s="28" t="s">
        <v>16</v>
      </c>
      <c r="C60" s="44" t="s">
        <v>45</v>
      </c>
      <c r="D60" s="29">
        <v>1</v>
      </c>
      <c r="E60" s="75">
        <v>21664.696666666667</v>
      </c>
      <c r="F60" s="75">
        <f t="shared" si="2"/>
        <v>21664.696666666667</v>
      </c>
      <c r="G60" s="64"/>
      <c r="H60" s="41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</row>
    <row r="61" spans="1:1010" ht="20.25" customHeight="1" x14ac:dyDescent="0.2">
      <c r="A61" s="24" t="s">
        <v>172</v>
      </c>
      <c r="B61" s="28" t="s">
        <v>16</v>
      </c>
      <c r="C61" s="44" t="s">
        <v>46</v>
      </c>
      <c r="D61" s="29">
        <v>1</v>
      </c>
      <c r="E61" s="75">
        <v>21664.696666666667</v>
      </c>
      <c r="F61" s="75">
        <f t="shared" si="2"/>
        <v>21664.696666666667</v>
      </c>
      <c r="G61" s="64"/>
      <c r="H61" s="4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</row>
    <row r="62" spans="1:1010" ht="20.25" customHeight="1" x14ac:dyDescent="0.2">
      <c r="A62" s="24" t="s">
        <v>173</v>
      </c>
      <c r="B62" s="28" t="s">
        <v>16</v>
      </c>
      <c r="C62" s="44" t="s">
        <v>47</v>
      </c>
      <c r="D62" s="29">
        <v>1</v>
      </c>
      <c r="E62" s="75">
        <v>21664.696666666667</v>
      </c>
      <c r="F62" s="75">
        <f t="shared" si="2"/>
        <v>21664.696666666667</v>
      </c>
      <c r="G62" s="64"/>
      <c r="H62" s="41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</row>
    <row r="63" spans="1:1010" ht="20.25" customHeight="1" x14ac:dyDescent="0.2">
      <c r="A63" s="24" t="s">
        <v>174</v>
      </c>
      <c r="B63" s="28" t="s">
        <v>16</v>
      </c>
      <c r="C63" s="44" t="s">
        <v>48</v>
      </c>
      <c r="D63" s="29">
        <v>1</v>
      </c>
      <c r="E63" s="75">
        <v>21664.696666666667</v>
      </c>
      <c r="F63" s="75">
        <f t="shared" si="2"/>
        <v>21664.696666666667</v>
      </c>
      <c r="G63" s="64"/>
      <c r="H63" s="41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</row>
    <row r="64" spans="1:1010" ht="20.25" customHeight="1" x14ac:dyDescent="0.2">
      <c r="A64" s="24" t="s">
        <v>175</v>
      </c>
      <c r="B64" s="28" t="s">
        <v>16</v>
      </c>
      <c r="C64" s="44" t="s">
        <v>49</v>
      </c>
      <c r="D64" s="29">
        <v>1</v>
      </c>
      <c r="E64" s="75">
        <v>21664.696666666667</v>
      </c>
      <c r="F64" s="75">
        <f t="shared" si="2"/>
        <v>21664.696666666667</v>
      </c>
      <c r="G64" s="64"/>
      <c r="H64" s="41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</row>
    <row r="65" spans="1:1010" ht="20.25" customHeight="1" x14ac:dyDescent="0.2">
      <c r="A65" s="24" t="s">
        <v>176</v>
      </c>
      <c r="B65" s="28" t="s">
        <v>16</v>
      </c>
      <c r="C65" s="44" t="s">
        <v>50</v>
      </c>
      <c r="D65" s="29">
        <v>1</v>
      </c>
      <c r="E65" s="75">
        <v>21664.696666666667</v>
      </c>
      <c r="F65" s="75">
        <f t="shared" si="2"/>
        <v>21664.696666666667</v>
      </c>
      <c r="G65" s="64"/>
      <c r="H65" s="41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</row>
    <row r="66" spans="1:1010" ht="20.25" customHeight="1" x14ac:dyDescent="0.2">
      <c r="A66" s="24" t="s">
        <v>177</v>
      </c>
      <c r="B66" s="28" t="s">
        <v>16</v>
      </c>
      <c r="C66" s="44" t="s">
        <v>51</v>
      </c>
      <c r="D66" s="29">
        <v>1</v>
      </c>
      <c r="E66" s="75">
        <v>21664.696666666667</v>
      </c>
      <c r="F66" s="75">
        <f t="shared" si="2"/>
        <v>21664.696666666667</v>
      </c>
      <c r="G66" s="64"/>
      <c r="H66" s="41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</row>
    <row r="67" spans="1:1010" ht="20.25" customHeight="1" x14ac:dyDescent="0.2">
      <c r="A67" s="24" t="s">
        <v>178</v>
      </c>
      <c r="B67" s="28" t="s">
        <v>16</v>
      </c>
      <c r="C67" s="44" t="s">
        <v>52</v>
      </c>
      <c r="D67" s="29">
        <v>1</v>
      </c>
      <c r="E67" s="75">
        <v>21664.696666666667</v>
      </c>
      <c r="F67" s="75">
        <f t="shared" si="2"/>
        <v>21664.696666666667</v>
      </c>
      <c r="G67" s="64"/>
      <c r="H67" s="41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</row>
    <row r="68" spans="1:1010" ht="20.25" customHeight="1" x14ac:dyDescent="0.2">
      <c r="A68" s="24" t="s">
        <v>179</v>
      </c>
      <c r="B68" s="28" t="s">
        <v>16</v>
      </c>
      <c r="C68" s="44" t="s">
        <v>53</v>
      </c>
      <c r="D68" s="29">
        <v>1</v>
      </c>
      <c r="E68" s="75">
        <v>21664.696666666667</v>
      </c>
      <c r="F68" s="75">
        <f t="shared" si="2"/>
        <v>21664.696666666667</v>
      </c>
      <c r="G68" s="64"/>
      <c r="H68" s="41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</row>
    <row r="69" spans="1:1010" ht="20.25" customHeight="1" x14ac:dyDescent="0.2">
      <c r="A69" s="24" t="s">
        <v>180</v>
      </c>
      <c r="B69" s="28" t="s">
        <v>16</v>
      </c>
      <c r="C69" s="44" t="s">
        <v>54</v>
      </c>
      <c r="D69" s="29">
        <v>1</v>
      </c>
      <c r="E69" s="75">
        <v>21664.696666666667</v>
      </c>
      <c r="F69" s="75">
        <f t="shared" si="2"/>
        <v>21664.696666666667</v>
      </c>
      <c r="G69" s="64"/>
      <c r="H69" s="41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</row>
    <row r="70" spans="1:1010" ht="20.25" customHeight="1" x14ac:dyDescent="0.2">
      <c r="A70" s="24" t="s">
        <v>181</v>
      </c>
      <c r="B70" s="28" t="s">
        <v>16</v>
      </c>
      <c r="C70" s="44" t="s">
        <v>55</v>
      </c>
      <c r="D70" s="29">
        <v>1</v>
      </c>
      <c r="E70" s="75">
        <v>21664.696666666667</v>
      </c>
      <c r="F70" s="75">
        <f t="shared" si="2"/>
        <v>21664.696666666667</v>
      </c>
      <c r="G70" s="64"/>
      <c r="H70" s="41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</row>
    <row r="71" spans="1:1010" ht="20.25" customHeight="1" x14ac:dyDescent="0.2">
      <c r="A71" s="24" t="s">
        <v>182</v>
      </c>
      <c r="B71" s="28" t="s">
        <v>16</v>
      </c>
      <c r="C71" s="44" t="s">
        <v>56</v>
      </c>
      <c r="D71" s="29">
        <v>1</v>
      </c>
      <c r="E71" s="75">
        <v>21664.696666666667</v>
      </c>
      <c r="F71" s="75">
        <f t="shared" si="2"/>
        <v>21664.696666666667</v>
      </c>
      <c r="G71" s="64"/>
      <c r="H71" s="4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</row>
    <row r="72" spans="1:1010" ht="20.25" customHeight="1" x14ac:dyDescent="0.2">
      <c r="A72" s="24" t="s">
        <v>183</v>
      </c>
      <c r="B72" s="28" t="s">
        <v>16</v>
      </c>
      <c r="C72" s="44" t="s">
        <v>57</v>
      </c>
      <c r="D72" s="29">
        <v>1</v>
      </c>
      <c r="E72" s="75">
        <v>21664.696666666667</v>
      </c>
      <c r="F72" s="75">
        <f t="shared" si="2"/>
        <v>21664.696666666667</v>
      </c>
      <c r="G72" s="64"/>
      <c r="H72" s="41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</row>
    <row r="73" spans="1:1010" ht="20.25" customHeight="1" x14ac:dyDescent="0.2">
      <c r="A73" s="24" t="s">
        <v>184</v>
      </c>
      <c r="B73" s="28" t="s">
        <v>16</v>
      </c>
      <c r="C73" s="44" t="s">
        <v>58</v>
      </c>
      <c r="D73" s="29">
        <v>1</v>
      </c>
      <c r="E73" s="75">
        <v>21664.696666666667</v>
      </c>
      <c r="F73" s="75">
        <f t="shared" si="2"/>
        <v>21664.696666666667</v>
      </c>
      <c r="G73" s="64"/>
      <c r="H73" s="41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</row>
    <row r="74" spans="1:1010" ht="20.25" customHeight="1" x14ac:dyDescent="0.2">
      <c r="A74" s="24" t="s">
        <v>185</v>
      </c>
      <c r="B74" s="28" t="s">
        <v>16</v>
      </c>
      <c r="C74" s="44" t="s">
        <v>59</v>
      </c>
      <c r="D74" s="29">
        <v>1</v>
      </c>
      <c r="E74" s="75">
        <v>21664.696666666667</v>
      </c>
      <c r="F74" s="75">
        <f t="shared" si="2"/>
        <v>21664.696666666667</v>
      </c>
      <c r="G74" s="64"/>
      <c r="H74" s="41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</row>
    <row r="75" spans="1:1010" ht="20.25" customHeight="1" x14ac:dyDescent="0.2">
      <c r="A75" s="24" t="s">
        <v>186</v>
      </c>
      <c r="B75" s="28" t="s">
        <v>16</v>
      </c>
      <c r="C75" s="44" t="s">
        <v>77</v>
      </c>
      <c r="D75" s="29">
        <v>1</v>
      </c>
      <c r="E75" s="75">
        <v>21664.696666666667</v>
      </c>
      <c r="F75" s="75">
        <f t="shared" si="2"/>
        <v>21664.696666666667</v>
      </c>
      <c r="G75" s="64"/>
      <c r="H75" s="41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</row>
    <row r="76" spans="1:1010" ht="20.25" customHeight="1" x14ac:dyDescent="0.2">
      <c r="A76" s="24" t="s">
        <v>187</v>
      </c>
      <c r="B76" s="28" t="s">
        <v>16</v>
      </c>
      <c r="C76" s="44" t="s">
        <v>61</v>
      </c>
      <c r="D76" s="29">
        <v>1</v>
      </c>
      <c r="E76" s="75">
        <v>21664.696666666667</v>
      </c>
      <c r="F76" s="75">
        <f t="shared" si="2"/>
        <v>21664.696666666667</v>
      </c>
      <c r="G76" s="64"/>
      <c r="H76" s="41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</row>
    <row r="77" spans="1:1010" s="47" customFormat="1" ht="36" customHeight="1" x14ac:dyDescent="0.2">
      <c r="A77" s="24">
        <v>4</v>
      </c>
      <c r="B77" s="48" t="s">
        <v>114</v>
      </c>
      <c r="C77" s="50"/>
      <c r="D77" s="73">
        <v>13</v>
      </c>
      <c r="E77" s="75"/>
      <c r="F77" s="45"/>
      <c r="G77" s="64"/>
      <c r="H77" s="46"/>
      <c r="I77"/>
    </row>
    <row r="78" spans="1:1010" s="47" customFormat="1" ht="20.25" customHeight="1" x14ac:dyDescent="0.2">
      <c r="A78" s="24" t="s">
        <v>128</v>
      </c>
      <c r="B78" s="49" t="s">
        <v>217</v>
      </c>
      <c r="C78" s="50" t="s">
        <v>219</v>
      </c>
      <c r="D78" s="50">
        <v>1</v>
      </c>
      <c r="E78" s="75">
        <v>22518.23</v>
      </c>
      <c r="F78" s="75">
        <f t="shared" ref="F78:F90" si="3">E78</f>
        <v>22518.23</v>
      </c>
      <c r="G78" s="64"/>
      <c r="H78" s="46"/>
      <c r="I78"/>
    </row>
    <row r="79" spans="1:1010" s="47" customFormat="1" ht="20.25" customHeight="1" x14ac:dyDescent="0.2">
      <c r="A79" s="24" t="s">
        <v>129</v>
      </c>
      <c r="B79" s="49" t="s">
        <v>69</v>
      </c>
      <c r="C79" s="50" t="s">
        <v>220</v>
      </c>
      <c r="D79" s="50">
        <v>1</v>
      </c>
      <c r="E79" s="75">
        <v>22518.23</v>
      </c>
      <c r="F79" s="75">
        <f t="shared" si="3"/>
        <v>22518.23</v>
      </c>
      <c r="G79" s="64"/>
      <c r="H79" s="46"/>
      <c r="I79"/>
    </row>
    <row r="80" spans="1:1010" s="47" customFormat="1" ht="20.25" customHeight="1" x14ac:dyDescent="0.2">
      <c r="A80" s="24" t="s">
        <v>130</v>
      </c>
      <c r="B80" s="49" t="s">
        <v>69</v>
      </c>
      <c r="C80" s="50" t="s">
        <v>221</v>
      </c>
      <c r="D80" s="50">
        <v>1</v>
      </c>
      <c r="E80" s="75">
        <v>22518.23</v>
      </c>
      <c r="F80" s="75">
        <f t="shared" si="3"/>
        <v>22518.23</v>
      </c>
      <c r="G80" s="64"/>
      <c r="H80" s="46"/>
      <c r="I80"/>
    </row>
    <row r="81" spans="1:9" s="47" customFormat="1" ht="20.25" customHeight="1" x14ac:dyDescent="0.2">
      <c r="A81" s="24" t="s">
        <v>131</v>
      </c>
      <c r="B81" s="49" t="s">
        <v>70</v>
      </c>
      <c r="C81" s="50" t="s">
        <v>222</v>
      </c>
      <c r="D81" s="50">
        <v>1</v>
      </c>
      <c r="E81" s="75">
        <v>34738.376666666671</v>
      </c>
      <c r="F81" s="75">
        <f t="shared" si="3"/>
        <v>34738.376666666671</v>
      </c>
      <c r="G81" s="64"/>
      <c r="H81" s="46"/>
      <c r="I81"/>
    </row>
    <row r="82" spans="1:9" s="47" customFormat="1" ht="20.25" customHeight="1" x14ac:dyDescent="0.2">
      <c r="A82" s="24" t="s">
        <v>132</v>
      </c>
      <c r="B82" s="49" t="s">
        <v>70</v>
      </c>
      <c r="C82" s="50" t="s">
        <v>223</v>
      </c>
      <c r="D82" s="50">
        <v>1</v>
      </c>
      <c r="E82" s="75">
        <v>34738.376666666671</v>
      </c>
      <c r="F82" s="75">
        <f t="shared" si="3"/>
        <v>34738.376666666671</v>
      </c>
      <c r="G82" s="64"/>
      <c r="H82" s="46"/>
      <c r="I82"/>
    </row>
    <row r="83" spans="1:9" s="47" customFormat="1" ht="20.25" customHeight="1" x14ac:dyDescent="0.2">
      <c r="A83" s="24" t="s">
        <v>133</v>
      </c>
      <c r="B83" s="49" t="s">
        <v>70</v>
      </c>
      <c r="C83" s="50" t="s">
        <v>224</v>
      </c>
      <c r="D83" s="50">
        <v>1</v>
      </c>
      <c r="E83" s="75">
        <v>34738.376666666671</v>
      </c>
      <c r="F83" s="75">
        <f t="shared" si="3"/>
        <v>34738.376666666671</v>
      </c>
      <c r="G83" s="64"/>
      <c r="H83" s="46"/>
      <c r="I83"/>
    </row>
    <row r="84" spans="1:9" s="47" customFormat="1" ht="20.25" customHeight="1" x14ac:dyDescent="0.2">
      <c r="A84" s="24" t="s">
        <v>210</v>
      </c>
      <c r="B84" s="49" t="s">
        <v>70</v>
      </c>
      <c r="C84" s="50" t="s">
        <v>225</v>
      </c>
      <c r="D84" s="50">
        <v>1</v>
      </c>
      <c r="E84" s="75">
        <v>34738.376666666671</v>
      </c>
      <c r="F84" s="75">
        <f t="shared" si="3"/>
        <v>34738.376666666671</v>
      </c>
      <c r="G84" s="64"/>
      <c r="H84" s="46"/>
      <c r="I84"/>
    </row>
    <row r="85" spans="1:9" s="47" customFormat="1" ht="20.25" customHeight="1" x14ac:dyDescent="0.2">
      <c r="A85" s="24" t="s">
        <v>211</v>
      </c>
      <c r="B85" s="49" t="s">
        <v>218</v>
      </c>
      <c r="C85" s="50" t="s">
        <v>226</v>
      </c>
      <c r="D85" s="50">
        <v>1</v>
      </c>
      <c r="E85" s="75">
        <v>86737.463333333333</v>
      </c>
      <c r="F85" s="75">
        <f t="shared" si="3"/>
        <v>86737.463333333333</v>
      </c>
      <c r="G85" s="64"/>
      <c r="H85" s="46"/>
      <c r="I85"/>
    </row>
    <row r="86" spans="1:9" s="47" customFormat="1" ht="20.25" customHeight="1" x14ac:dyDescent="0.2">
      <c r="A86" s="24" t="s">
        <v>212</v>
      </c>
      <c r="B86" s="49" t="s">
        <v>218</v>
      </c>
      <c r="C86" s="50" t="s">
        <v>227</v>
      </c>
      <c r="D86" s="50">
        <v>1</v>
      </c>
      <c r="E86" s="75">
        <v>86737.463333333333</v>
      </c>
      <c r="F86" s="75">
        <f t="shared" si="3"/>
        <v>86737.463333333333</v>
      </c>
      <c r="G86" s="64"/>
      <c r="H86" s="46"/>
      <c r="I86"/>
    </row>
    <row r="87" spans="1:9" s="47" customFormat="1" ht="20.25" customHeight="1" x14ac:dyDescent="0.2">
      <c r="A87" s="24" t="s">
        <v>213</v>
      </c>
      <c r="B87" s="49" t="s">
        <v>218</v>
      </c>
      <c r="C87" s="50" t="s">
        <v>228</v>
      </c>
      <c r="D87" s="50">
        <v>1</v>
      </c>
      <c r="E87" s="75">
        <v>86737.463333333333</v>
      </c>
      <c r="F87" s="75">
        <f t="shared" si="3"/>
        <v>86737.463333333333</v>
      </c>
      <c r="G87" s="64"/>
      <c r="H87" s="46"/>
      <c r="I87"/>
    </row>
    <row r="88" spans="1:9" s="47" customFormat="1" ht="20.25" customHeight="1" x14ac:dyDescent="0.2">
      <c r="A88" s="24" t="s">
        <v>214</v>
      </c>
      <c r="B88" s="49" t="s">
        <v>71</v>
      </c>
      <c r="C88" s="50" t="s">
        <v>229</v>
      </c>
      <c r="D88" s="50">
        <v>1</v>
      </c>
      <c r="E88" s="75">
        <v>22518.23</v>
      </c>
      <c r="F88" s="75">
        <f t="shared" si="3"/>
        <v>22518.23</v>
      </c>
      <c r="G88" s="64"/>
      <c r="H88" s="46"/>
      <c r="I88"/>
    </row>
    <row r="89" spans="1:9" s="47" customFormat="1" ht="20.25" customHeight="1" x14ac:dyDescent="0.2">
      <c r="A89" s="24" t="s">
        <v>215</v>
      </c>
      <c r="B89" s="49" t="s">
        <v>71</v>
      </c>
      <c r="C89" s="50" t="s">
        <v>230</v>
      </c>
      <c r="D89" s="50">
        <v>1</v>
      </c>
      <c r="E89" s="75">
        <v>22518.23</v>
      </c>
      <c r="F89" s="75">
        <f t="shared" si="3"/>
        <v>22518.23</v>
      </c>
      <c r="G89" s="64"/>
      <c r="H89" s="46"/>
      <c r="I89"/>
    </row>
    <row r="90" spans="1:9" s="47" customFormat="1" ht="20.25" customHeight="1" x14ac:dyDescent="0.2">
      <c r="A90" s="24" t="s">
        <v>216</v>
      </c>
      <c r="B90" s="49" t="s">
        <v>71</v>
      </c>
      <c r="C90" s="50" t="s">
        <v>231</v>
      </c>
      <c r="D90" s="50">
        <v>1</v>
      </c>
      <c r="E90" s="75">
        <v>22518.23</v>
      </c>
      <c r="F90" s="75">
        <f t="shared" si="3"/>
        <v>22518.23</v>
      </c>
      <c r="G90" s="64"/>
      <c r="H90" s="46"/>
      <c r="I90"/>
    </row>
    <row r="91" spans="1:9" s="47" customFormat="1" ht="31.5" customHeight="1" x14ac:dyDescent="0.2">
      <c r="A91" s="24">
        <v>5</v>
      </c>
      <c r="B91" s="48" t="s">
        <v>188</v>
      </c>
      <c r="C91" s="50"/>
      <c r="D91" s="73">
        <v>7</v>
      </c>
      <c r="E91" s="75"/>
      <c r="F91" s="45"/>
      <c r="G91" s="64"/>
      <c r="H91" s="46"/>
      <c r="I91"/>
    </row>
    <row r="92" spans="1:9" s="47" customFormat="1" ht="20.25" customHeight="1" x14ac:dyDescent="0.3">
      <c r="A92" s="72" t="s">
        <v>199</v>
      </c>
      <c r="B92" s="28" t="s">
        <v>189</v>
      </c>
      <c r="C92" s="69" t="s">
        <v>190</v>
      </c>
      <c r="D92" s="29">
        <v>1</v>
      </c>
      <c r="E92" s="75">
        <v>135054.935</v>
      </c>
      <c r="F92" s="75">
        <f t="shared" ref="F92:F98" si="4">E92</f>
        <v>135054.935</v>
      </c>
      <c r="G92" s="64"/>
      <c r="H92" s="46"/>
      <c r="I92"/>
    </row>
    <row r="93" spans="1:9" s="47" customFormat="1" ht="20.25" customHeight="1" x14ac:dyDescent="0.3">
      <c r="A93" s="72" t="s">
        <v>200</v>
      </c>
      <c r="B93" s="28" t="s">
        <v>189</v>
      </c>
      <c r="C93" s="70" t="s">
        <v>191</v>
      </c>
      <c r="D93" s="29">
        <v>1</v>
      </c>
      <c r="E93" s="75">
        <v>135054.935</v>
      </c>
      <c r="F93" s="75">
        <f t="shared" si="4"/>
        <v>135054.935</v>
      </c>
      <c r="G93" s="64"/>
      <c r="H93" s="46"/>
      <c r="I93"/>
    </row>
    <row r="94" spans="1:9" s="47" customFormat="1" ht="20.25" customHeight="1" x14ac:dyDescent="0.3">
      <c r="A94" s="72" t="s">
        <v>201</v>
      </c>
      <c r="B94" s="28" t="s">
        <v>189</v>
      </c>
      <c r="C94" s="70" t="s">
        <v>192</v>
      </c>
      <c r="D94" s="29">
        <v>1</v>
      </c>
      <c r="E94" s="75">
        <v>135054.935</v>
      </c>
      <c r="F94" s="75">
        <f t="shared" si="4"/>
        <v>135054.935</v>
      </c>
      <c r="G94" s="64"/>
      <c r="H94" s="46"/>
      <c r="I94"/>
    </row>
    <row r="95" spans="1:9" s="47" customFormat="1" ht="20.25" customHeight="1" x14ac:dyDescent="0.3">
      <c r="A95" s="72" t="s">
        <v>202</v>
      </c>
      <c r="B95" s="28" t="s">
        <v>189</v>
      </c>
      <c r="C95" s="70" t="s">
        <v>193</v>
      </c>
      <c r="D95" s="29">
        <v>1</v>
      </c>
      <c r="E95" s="75">
        <v>135054.935</v>
      </c>
      <c r="F95" s="75">
        <f t="shared" si="4"/>
        <v>135054.935</v>
      </c>
      <c r="G95" s="64"/>
      <c r="H95" s="46"/>
      <c r="I95"/>
    </row>
    <row r="96" spans="1:9" s="47" customFormat="1" ht="20.25" customHeight="1" x14ac:dyDescent="0.3">
      <c r="A96" s="72" t="s">
        <v>203</v>
      </c>
      <c r="B96" s="28" t="s">
        <v>194</v>
      </c>
      <c r="C96" s="70" t="s">
        <v>195</v>
      </c>
      <c r="D96" s="29">
        <v>1</v>
      </c>
      <c r="E96" s="75">
        <v>135054.935</v>
      </c>
      <c r="F96" s="75">
        <f t="shared" si="4"/>
        <v>135054.935</v>
      </c>
      <c r="G96" s="64"/>
      <c r="H96" s="46"/>
      <c r="I96"/>
    </row>
    <row r="97" spans="1:1015" s="47" customFormat="1" ht="20.25" customHeight="1" x14ac:dyDescent="0.3">
      <c r="A97" s="72" t="s">
        <v>204</v>
      </c>
      <c r="B97" s="28" t="s">
        <v>194</v>
      </c>
      <c r="C97" s="70" t="s">
        <v>196</v>
      </c>
      <c r="D97" s="29">
        <v>1</v>
      </c>
      <c r="E97" s="75">
        <v>135054.935</v>
      </c>
      <c r="F97" s="75">
        <f t="shared" si="4"/>
        <v>135054.935</v>
      </c>
      <c r="G97" s="64"/>
      <c r="H97" s="46"/>
      <c r="I97"/>
    </row>
    <row r="98" spans="1:1015" s="47" customFormat="1" ht="20.25" customHeight="1" x14ac:dyDescent="0.3">
      <c r="A98" s="72" t="s">
        <v>205</v>
      </c>
      <c r="B98" s="28" t="s">
        <v>197</v>
      </c>
      <c r="C98" s="70" t="s">
        <v>198</v>
      </c>
      <c r="D98" s="29">
        <v>1</v>
      </c>
      <c r="E98" s="75">
        <v>360565.935</v>
      </c>
      <c r="F98" s="75">
        <f t="shared" si="4"/>
        <v>360565.935</v>
      </c>
      <c r="G98" s="64"/>
      <c r="H98" s="46"/>
      <c r="I98"/>
    </row>
    <row r="99" spans="1:1015" ht="24.6" customHeight="1" x14ac:dyDescent="0.2">
      <c r="A99" s="82"/>
      <c r="B99" s="82"/>
      <c r="C99" s="82"/>
      <c r="D99" s="82"/>
      <c r="E99" s="33" t="s">
        <v>63</v>
      </c>
      <c r="F99" s="26">
        <f>SUM(F8:F98)</f>
        <v>3111102.0650000018</v>
      </c>
      <c r="G99" s="64"/>
      <c r="H99" s="41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</row>
    <row r="100" spans="1:1015" ht="24.6" customHeight="1" x14ac:dyDescent="0.2">
      <c r="A100" s="82"/>
      <c r="B100" s="82"/>
      <c r="C100" s="82"/>
      <c r="D100" s="82"/>
      <c r="E100" s="33" t="s">
        <v>209</v>
      </c>
      <c r="F100" s="26">
        <f>F99/6</f>
        <v>518517.01083333365</v>
      </c>
      <c r="G100" s="64"/>
      <c r="H100" s="41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</row>
    <row r="101" spans="1:1015" s="36" customFormat="1" ht="25.5" customHeight="1" x14ac:dyDescent="0.25">
      <c r="A101" s="34"/>
      <c r="B101" s="87" t="str">
        <f>"Предельная стоимость лота составляет "&amp;FIXED(F99,2)&amp;"  рублей, в том числе НДС 20% "&amp;FIXED(F100,2)&amp;" руб."</f>
        <v>Предельная стоимость лота составляет 3 111 102,07  рублей, в том числе НДС 20% 518 517,01 руб.</v>
      </c>
      <c r="C101" s="87"/>
      <c r="D101" s="87"/>
      <c r="E101" s="87"/>
      <c r="F101" s="87"/>
      <c r="G101" s="87"/>
      <c r="H101" s="35"/>
      <c r="I101" s="71"/>
      <c r="ALW101"/>
      <c r="ALX101"/>
      <c r="ALY101"/>
      <c r="ALZ101"/>
      <c r="AMA101"/>
    </row>
    <row r="102" spans="1:1015" ht="21" customHeight="1" x14ac:dyDescent="0.2">
      <c r="A102" s="34"/>
      <c r="B102" s="87" t="s">
        <v>234</v>
      </c>
      <c r="C102" s="87"/>
      <c r="D102" s="89"/>
      <c r="E102" s="89"/>
      <c r="F102" s="89"/>
      <c r="G102" s="90"/>
      <c r="H102" s="35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</row>
    <row r="103" spans="1:1015" s="37" customFormat="1" ht="43.5" customHeight="1" x14ac:dyDescent="0.2">
      <c r="A103" s="83" t="s">
        <v>233</v>
      </c>
      <c r="B103" s="83"/>
      <c r="C103" s="85" t="s">
        <v>232</v>
      </c>
      <c r="D103" s="85"/>
      <c r="E103" s="85"/>
      <c r="F103" s="85"/>
      <c r="G103" s="85"/>
      <c r="H103" s="42"/>
      <c r="ALW103"/>
      <c r="ALX103"/>
      <c r="ALY103"/>
      <c r="ALZ103"/>
      <c r="AMA103"/>
    </row>
    <row r="104" spans="1:1015" ht="53.25" customHeight="1" x14ac:dyDescent="0.2">
      <c r="A104" s="83" t="s">
        <v>64</v>
      </c>
      <c r="B104" s="83"/>
      <c r="C104" s="88" t="s">
        <v>206</v>
      </c>
      <c r="D104" s="88"/>
      <c r="E104" s="88"/>
      <c r="F104" s="88"/>
      <c r="G104" s="88"/>
    </row>
    <row r="105" spans="1:1015" ht="119.25" customHeight="1" x14ac:dyDescent="0.2">
      <c r="A105" s="83" t="s">
        <v>65</v>
      </c>
      <c r="B105" s="83"/>
      <c r="C105" s="84" t="s">
        <v>237</v>
      </c>
      <c r="D105" s="85"/>
      <c r="E105" s="85"/>
      <c r="F105" s="85"/>
      <c r="G105" s="85"/>
    </row>
    <row r="106" spans="1:1015" ht="32.25" customHeight="1" x14ac:dyDescent="0.2">
      <c r="A106" s="83" t="s">
        <v>66</v>
      </c>
      <c r="B106" s="83"/>
      <c r="C106" s="86" t="s">
        <v>235</v>
      </c>
      <c r="D106" s="86"/>
      <c r="E106" s="86"/>
      <c r="F106" s="86"/>
      <c r="G106" s="86"/>
    </row>
    <row r="108" spans="1:1015" x14ac:dyDescent="0.25">
      <c r="F108" s="38"/>
    </row>
  </sheetData>
  <mergeCells count="21">
    <mergeCell ref="A1:B1"/>
    <mergeCell ref="A105:B105"/>
    <mergeCell ref="C105:G105"/>
    <mergeCell ref="A106:B106"/>
    <mergeCell ref="C106:G106"/>
    <mergeCell ref="B101:G101"/>
    <mergeCell ref="A103:B103"/>
    <mergeCell ref="C103:G103"/>
    <mergeCell ref="A104:B104"/>
    <mergeCell ref="C104:G104"/>
    <mergeCell ref="B102:G102"/>
    <mergeCell ref="E4:E5"/>
    <mergeCell ref="F4:F5"/>
    <mergeCell ref="G4:G5"/>
    <mergeCell ref="A99:D99"/>
    <mergeCell ref="A100:D100"/>
    <mergeCell ref="B2:D2"/>
    <mergeCell ref="A4:A5"/>
    <mergeCell ref="B4:B5"/>
    <mergeCell ref="C4:C5"/>
    <mergeCell ref="D4:D5"/>
  </mergeCells>
  <pageMargins left="0.78749999999999998" right="0.39374999999999999" top="0.78749999999999998" bottom="0.39374999999999999" header="0.51180555555555496" footer="0.51180555555555496"/>
  <pageSetup paperSize="9" scale="60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1"/>
  <sheetViews>
    <sheetView workbookViewId="0"/>
  </sheetViews>
  <sheetFormatPr defaultRowHeight="12.75" x14ac:dyDescent="0.2"/>
  <cols>
    <col min="1" max="1" width="27.7109375" customWidth="1"/>
  </cols>
  <sheetData>
    <row r="1" spans="1:1" ht="14.25" x14ac:dyDescent="0.2">
      <c r="A1" s="51" t="s">
        <v>86</v>
      </c>
    </row>
    <row r="2" spans="1:1" ht="14.25" x14ac:dyDescent="0.2">
      <c r="A2" s="54" t="s">
        <v>33</v>
      </c>
    </row>
    <row r="3" spans="1:1" ht="14.25" x14ac:dyDescent="0.2">
      <c r="A3" s="54" t="s">
        <v>30</v>
      </c>
    </row>
    <row r="4" spans="1:1" ht="14.25" x14ac:dyDescent="0.2">
      <c r="A4" s="54" t="s">
        <v>20</v>
      </c>
    </row>
    <row r="5" spans="1:1" ht="14.25" x14ac:dyDescent="0.2">
      <c r="A5" s="54" t="s">
        <v>21</v>
      </c>
    </row>
    <row r="6" spans="1:1" ht="14.25" x14ac:dyDescent="0.2">
      <c r="A6" s="54" t="s">
        <v>40</v>
      </c>
    </row>
    <row r="7" spans="1:1" ht="14.25" x14ac:dyDescent="0.2">
      <c r="A7" s="54" t="s">
        <v>19</v>
      </c>
    </row>
    <row r="8" spans="1:1" ht="14.25" x14ac:dyDescent="0.2">
      <c r="A8" s="54" t="s">
        <v>22</v>
      </c>
    </row>
    <row r="9" spans="1:1" ht="14.25" x14ac:dyDescent="0.2">
      <c r="A9" s="54" t="s">
        <v>78</v>
      </c>
    </row>
    <row r="10" spans="1:1" ht="14.25" x14ac:dyDescent="0.2">
      <c r="A10" s="51" t="s">
        <v>87</v>
      </c>
    </row>
    <row r="11" spans="1:1" ht="14.25" x14ac:dyDescent="0.2">
      <c r="A11" s="51" t="s">
        <v>88</v>
      </c>
    </row>
    <row r="12" spans="1:1" ht="14.25" x14ac:dyDescent="0.2">
      <c r="A12" s="55" t="s">
        <v>42</v>
      </c>
    </row>
    <row r="13" spans="1:1" ht="14.25" x14ac:dyDescent="0.2">
      <c r="A13" s="55" t="s">
        <v>37</v>
      </c>
    </row>
    <row r="14" spans="1:1" ht="14.25" x14ac:dyDescent="0.2">
      <c r="A14" s="55" t="s">
        <v>44</v>
      </c>
    </row>
    <row r="15" spans="1:1" ht="14.25" x14ac:dyDescent="0.2">
      <c r="A15" s="55" t="s">
        <v>31</v>
      </c>
    </row>
    <row r="16" spans="1:1" ht="14.25" x14ac:dyDescent="0.2">
      <c r="A16" s="55" t="s">
        <v>26</v>
      </c>
    </row>
    <row r="17" spans="1:1" ht="14.25" x14ac:dyDescent="0.2">
      <c r="A17" s="55" t="s">
        <v>34</v>
      </c>
    </row>
    <row r="18" spans="1:1" ht="14.25" x14ac:dyDescent="0.2">
      <c r="A18" s="55" t="s">
        <v>29</v>
      </c>
    </row>
    <row r="19" spans="1:1" ht="14.25" x14ac:dyDescent="0.2">
      <c r="A19" s="55" t="s">
        <v>79</v>
      </c>
    </row>
    <row r="20" spans="1:1" ht="14.25" x14ac:dyDescent="0.2">
      <c r="A20" s="51"/>
    </row>
    <row r="21" spans="1:1" ht="14.25" x14ac:dyDescent="0.2">
      <c r="A21" s="51" t="s">
        <v>89</v>
      </c>
    </row>
    <row r="22" spans="1:1" ht="14.25" x14ac:dyDescent="0.2">
      <c r="A22" s="56" t="s">
        <v>53</v>
      </c>
    </row>
    <row r="23" spans="1:1" ht="14.25" x14ac:dyDescent="0.2">
      <c r="A23" s="56" t="s">
        <v>54</v>
      </c>
    </row>
    <row r="24" spans="1:1" ht="14.25" x14ac:dyDescent="0.2">
      <c r="A24" s="56" t="s">
        <v>58</v>
      </c>
    </row>
    <row r="25" spans="1:1" ht="14.25" x14ac:dyDescent="0.2">
      <c r="A25" s="56" t="s">
        <v>77</v>
      </c>
    </row>
    <row r="26" spans="1:1" ht="14.25" x14ac:dyDescent="0.2">
      <c r="A26" s="56" t="s">
        <v>59</v>
      </c>
    </row>
    <row r="27" spans="1:1" ht="14.25" x14ac:dyDescent="0.2">
      <c r="A27" s="56" t="s">
        <v>56</v>
      </c>
    </row>
    <row r="28" spans="1:1" ht="14.25" x14ac:dyDescent="0.2">
      <c r="A28" s="56" t="s">
        <v>57</v>
      </c>
    </row>
    <row r="29" spans="1:1" ht="14.25" x14ac:dyDescent="0.2">
      <c r="A29" s="56" t="s">
        <v>55</v>
      </c>
    </row>
    <row r="30" spans="1:1" ht="14.25" x14ac:dyDescent="0.2">
      <c r="A30" s="51"/>
    </row>
    <row r="31" spans="1:1" ht="14.25" x14ac:dyDescent="0.2">
      <c r="A31" s="51" t="s">
        <v>90</v>
      </c>
    </row>
    <row r="32" spans="1:1" ht="14.25" x14ac:dyDescent="0.2">
      <c r="A32" s="57" t="s">
        <v>24</v>
      </c>
    </row>
    <row r="33" spans="1:1" ht="14.25" x14ac:dyDescent="0.2">
      <c r="A33" s="57" t="s">
        <v>17</v>
      </c>
    </row>
    <row r="34" spans="1:1" ht="14.25" x14ac:dyDescent="0.2">
      <c r="A34" s="57" t="s">
        <v>81</v>
      </c>
    </row>
    <row r="35" spans="1:1" ht="14.25" x14ac:dyDescent="0.2">
      <c r="A35" s="51" t="s">
        <v>91</v>
      </c>
    </row>
    <row r="36" spans="1:1" ht="14.25" x14ac:dyDescent="0.2">
      <c r="A36" s="51" t="s">
        <v>92</v>
      </c>
    </row>
    <row r="37" spans="1:1" ht="14.25" x14ac:dyDescent="0.2">
      <c r="A37" s="51" t="s">
        <v>93</v>
      </c>
    </row>
    <row r="38" spans="1:1" ht="14.25" x14ac:dyDescent="0.2">
      <c r="A38" s="51" t="s">
        <v>94</v>
      </c>
    </row>
    <row r="39" spans="1:1" ht="14.25" x14ac:dyDescent="0.2">
      <c r="A39" s="51" t="s">
        <v>95</v>
      </c>
    </row>
    <row r="40" spans="1:1" ht="14.25" x14ac:dyDescent="0.2">
      <c r="A40" s="51"/>
    </row>
    <row r="41" spans="1:1" ht="14.25" x14ac:dyDescent="0.2">
      <c r="A41" s="51" t="s">
        <v>96</v>
      </c>
    </row>
    <row r="42" spans="1:1" ht="14.25" x14ac:dyDescent="0.2">
      <c r="A42" s="58" t="s">
        <v>80</v>
      </c>
    </row>
    <row r="43" spans="1:1" ht="14.25" x14ac:dyDescent="0.2">
      <c r="A43" s="58" t="s">
        <v>82</v>
      </c>
    </row>
    <row r="44" spans="1:1" ht="14.25" x14ac:dyDescent="0.2">
      <c r="A44" s="51" t="s">
        <v>97</v>
      </c>
    </row>
    <row r="45" spans="1:1" ht="14.25" x14ac:dyDescent="0.2">
      <c r="A45" s="51" t="s">
        <v>98</v>
      </c>
    </row>
    <row r="46" spans="1:1" ht="14.25" x14ac:dyDescent="0.2">
      <c r="A46" s="51" t="s">
        <v>99</v>
      </c>
    </row>
    <row r="47" spans="1:1" ht="14.25" x14ac:dyDescent="0.2">
      <c r="A47" s="51" t="s">
        <v>100</v>
      </c>
    </row>
    <row r="48" spans="1:1" ht="14.25" x14ac:dyDescent="0.2">
      <c r="A48" s="51" t="s">
        <v>101</v>
      </c>
    </row>
    <row r="49" spans="1:1" ht="14.25" x14ac:dyDescent="0.2">
      <c r="A49" s="51" t="s">
        <v>102</v>
      </c>
    </row>
    <row r="50" spans="1:1" ht="14.25" x14ac:dyDescent="0.2">
      <c r="A50" s="51"/>
    </row>
    <row r="51" spans="1:1" ht="14.25" x14ac:dyDescent="0.2">
      <c r="A51" s="51"/>
    </row>
    <row r="52" spans="1:1" ht="14.25" x14ac:dyDescent="0.2">
      <c r="A52" s="51"/>
    </row>
    <row r="53" spans="1:1" ht="14.25" x14ac:dyDescent="0.2">
      <c r="A53" s="51" t="s">
        <v>103</v>
      </c>
    </row>
    <row r="54" spans="1:1" ht="14.25" x14ac:dyDescent="0.2">
      <c r="A54" s="59" t="s">
        <v>45</v>
      </c>
    </row>
    <row r="55" spans="1:1" ht="14.25" x14ac:dyDescent="0.2">
      <c r="A55" s="59" t="s">
        <v>46</v>
      </c>
    </row>
    <row r="56" spans="1:1" ht="14.25" x14ac:dyDescent="0.2">
      <c r="A56" s="59" t="s">
        <v>47</v>
      </c>
    </row>
    <row r="57" spans="1:1" ht="14.25" x14ac:dyDescent="0.2">
      <c r="A57" s="59" t="s">
        <v>48</v>
      </c>
    </row>
    <row r="58" spans="1:1" ht="14.25" x14ac:dyDescent="0.2">
      <c r="A58" s="59" t="s">
        <v>49</v>
      </c>
    </row>
    <row r="59" spans="1:1" ht="14.25" x14ac:dyDescent="0.2">
      <c r="A59" s="59" t="s">
        <v>50</v>
      </c>
    </row>
    <row r="60" spans="1:1" ht="14.25" x14ac:dyDescent="0.2">
      <c r="A60" s="59" t="s">
        <v>51</v>
      </c>
    </row>
    <row r="61" spans="1:1" ht="14.25" x14ac:dyDescent="0.2">
      <c r="A61" s="59" t="s">
        <v>52</v>
      </c>
    </row>
    <row r="62" spans="1:1" ht="14.25" x14ac:dyDescent="0.2">
      <c r="A62" s="52"/>
    </row>
    <row r="63" spans="1:1" ht="14.25" x14ac:dyDescent="0.2">
      <c r="A63" s="52" t="s">
        <v>104</v>
      </c>
    </row>
    <row r="64" spans="1:1" ht="14.25" x14ac:dyDescent="0.2">
      <c r="A64" s="60" t="s">
        <v>62</v>
      </c>
    </row>
    <row r="65" spans="1:1" ht="14.25" x14ac:dyDescent="0.2">
      <c r="A65" s="60" t="s">
        <v>67</v>
      </c>
    </row>
    <row r="66" spans="1:1" ht="14.25" x14ac:dyDescent="0.2">
      <c r="A66" s="60" t="s">
        <v>25</v>
      </c>
    </row>
    <row r="67" spans="1:1" ht="14.25" x14ac:dyDescent="0.2">
      <c r="A67" s="60" t="s">
        <v>36</v>
      </c>
    </row>
    <row r="68" spans="1:1" ht="14.25" x14ac:dyDescent="0.2">
      <c r="A68" s="60" t="s">
        <v>18</v>
      </c>
    </row>
    <row r="69" spans="1:1" ht="14.25" x14ac:dyDescent="0.2">
      <c r="A69" s="60" t="s">
        <v>39</v>
      </c>
    </row>
    <row r="70" spans="1:1" ht="14.25" x14ac:dyDescent="0.2">
      <c r="A70" s="60" t="s">
        <v>35</v>
      </c>
    </row>
    <row r="71" spans="1:1" ht="15" x14ac:dyDescent="0.25">
      <c r="A71" s="61" t="s">
        <v>32</v>
      </c>
    </row>
    <row r="72" spans="1:1" ht="14.25" x14ac:dyDescent="0.2">
      <c r="A72" s="51"/>
    </row>
    <row r="73" spans="1:1" ht="14.25" x14ac:dyDescent="0.2">
      <c r="A73" s="51" t="s">
        <v>105</v>
      </c>
    </row>
    <row r="74" spans="1:1" ht="15" x14ac:dyDescent="0.25">
      <c r="A74" s="62" t="s">
        <v>76</v>
      </c>
    </row>
    <row r="75" spans="1:1" ht="15" x14ac:dyDescent="0.25">
      <c r="A75" s="62" t="s">
        <v>60</v>
      </c>
    </row>
    <row r="76" spans="1:1" ht="15" x14ac:dyDescent="0.25">
      <c r="A76" s="62" t="s">
        <v>38</v>
      </c>
    </row>
    <row r="77" spans="1:1" ht="15" x14ac:dyDescent="0.25">
      <c r="A77" s="62" t="s">
        <v>23</v>
      </c>
    </row>
    <row r="78" spans="1:1" ht="15" x14ac:dyDescent="0.25">
      <c r="A78" s="62" t="s">
        <v>41</v>
      </c>
    </row>
    <row r="79" spans="1:1" ht="15" x14ac:dyDescent="0.25">
      <c r="A79" s="62" t="s">
        <v>28</v>
      </c>
    </row>
    <row r="80" spans="1:1" ht="15" x14ac:dyDescent="0.25">
      <c r="A80" s="62" t="s">
        <v>27</v>
      </c>
    </row>
    <row r="81" spans="1:1" ht="15" x14ac:dyDescent="0.25">
      <c r="A81" s="62" t="s">
        <v>43</v>
      </c>
    </row>
    <row r="82" spans="1:1" ht="15" x14ac:dyDescent="0.25">
      <c r="A82" s="53"/>
    </row>
    <row r="83" spans="1:1" ht="15" x14ac:dyDescent="0.25">
      <c r="A83" s="53" t="s">
        <v>106</v>
      </c>
    </row>
    <row r="84" spans="1:1" ht="15" x14ac:dyDescent="0.25">
      <c r="A84" s="63" t="s">
        <v>61</v>
      </c>
    </row>
    <row r="85" spans="1:1" ht="15" x14ac:dyDescent="0.25">
      <c r="A85" s="53" t="s">
        <v>107</v>
      </c>
    </row>
    <row r="86" spans="1:1" ht="15" x14ac:dyDescent="0.25">
      <c r="A86" s="53" t="s">
        <v>108</v>
      </c>
    </row>
    <row r="87" spans="1:1" ht="15" x14ac:dyDescent="0.25">
      <c r="A87" s="53" t="s">
        <v>109</v>
      </c>
    </row>
    <row r="88" spans="1:1" ht="15" x14ac:dyDescent="0.25">
      <c r="A88" s="53" t="s">
        <v>110</v>
      </c>
    </row>
    <row r="89" spans="1:1" ht="15" x14ac:dyDescent="0.25">
      <c r="A89" s="53" t="s">
        <v>111</v>
      </c>
    </row>
    <row r="90" spans="1:1" ht="15" x14ac:dyDescent="0.25">
      <c r="A90" s="53" t="s">
        <v>112</v>
      </c>
    </row>
    <row r="91" spans="1:1" ht="15" x14ac:dyDescent="0.25">
      <c r="A91" s="53" t="s">
        <v>113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Лот 1</vt:lpstr>
      <vt:lpstr>Шасси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2018-12-24T09:29:05Z</cp:lastPrinted>
  <dcterms:created xsi:type="dcterms:W3CDTF">2011-10-27T10:58:53Z</dcterms:created>
  <dcterms:modified xsi:type="dcterms:W3CDTF">2018-12-24T09:34:19Z</dcterms:modified>
  <dc:language>ru-RU</dc:language>
</cp:coreProperties>
</file>