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810" yWindow="840" windowWidth="15480" windowHeight="9480"/>
  </bookViews>
  <sheets>
    <sheet name="CAPEX" sheetId="2" r:id="rId1"/>
  </sheets>
  <calcPr calcId="124519"/>
</workbook>
</file>

<file path=xl/calcChain.xml><?xml version="1.0" encoding="utf-8"?>
<calcChain xmlns="http://schemas.openxmlformats.org/spreadsheetml/2006/main">
  <c r="K28" i="2"/>
  <c r="K29" s="1"/>
  <c r="J28"/>
  <c r="J8" l="1"/>
  <c r="K8" s="1"/>
  <c r="J9"/>
  <c r="K9" s="1"/>
  <c r="J10"/>
  <c r="K10" s="1"/>
  <c r="J11"/>
  <c r="K11" s="1"/>
  <c r="J12"/>
  <c r="K12" s="1"/>
  <c r="J13"/>
  <c r="K13" s="1"/>
  <c r="J14"/>
  <c r="K14" s="1"/>
  <c r="J15"/>
  <c r="K15" s="1"/>
  <c r="J16"/>
  <c r="K16" s="1"/>
  <c r="J17"/>
  <c r="K17" s="1"/>
  <c r="J18"/>
  <c r="K18" s="1"/>
  <c r="J19"/>
  <c r="K19" s="1"/>
  <c r="J20"/>
  <c r="K20" s="1"/>
  <c r="J21"/>
  <c r="K21" s="1"/>
  <c r="J22"/>
  <c r="K22" s="1"/>
  <c r="J23"/>
  <c r="K23" s="1"/>
  <c r="J24"/>
  <c r="K24" s="1"/>
  <c r="J25"/>
  <c r="K25" s="1"/>
  <c r="J26"/>
  <c r="K26" s="1"/>
  <c r="J27"/>
  <c r="K27" s="1"/>
  <c r="J7"/>
  <c r="K7" s="1"/>
</calcChain>
</file>

<file path=xl/sharedStrings.xml><?xml version="1.0" encoding="utf-8"?>
<sst xmlns="http://schemas.openxmlformats.org/spreadsheetml/2006/main" count="115" uniqueCount="69">
  <si>
    <t>Особые условия</t>
  </si>
  <si>
    <t>шт</t>
  </si>
  <si>
    <t>СПЕЦИФИКАЦИЯ</t>
  </si>
  <si>
    <t>№ п.п.</t>
  </si>
  <si>
    <t>Наименование товара</t>
  </si>
  <si>
    <t>Описание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</si>
  <si>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</si>
  <si>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</si>
  <si>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</si>
  <si>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Итого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</si>
  <si>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</si>
  <si>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</si>
  <si>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</si>
  <si>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</si>
  <si>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</si>
  <si>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Срок службы</t>
  </si>
  <si>
    <t>Инициатор закупки:</t>
  </si>
  <si>
    <t>Ном. Номер</t>
  </si>
  <si>
    <t>не менее 10 лет</t>
  </si>
  <si>
    <t>г.Уфа, ул.Каспийская, д.14</t>
  </si>
  <si>
    <t>Eд.изм</t>
  </si>
  <si>
    <t>Контактное лицо по тех. вопросам</t>
  </si>
  <si>
    <t xml:space="preserve">Требуемые сроки поставки </t>
  </si>
  <si>
    <t>в течение 10 календарных дней с момента подписания Договора</t>
  </si>
  <si>
    <t xml:space="preserve">Поставщик обязан предоставить вместе с Товаром следующие сопроводительные документы:
1)Сертификат соответствия стандартам РФ;   </t>
  </si>
  <si>
    <t>Срок гарантийного обслуживания не менее срока завода изготовителя</t>
  </si>
  <si>
    <t>Бокорезы кусачки 160 мм</t>
  </si>
  <si>
    <t>Отвертка шлицевая ударная FIT 55638</t>
  </si>
  <si>
    <t>Отвертка-индикатор MEET MS-18</t>
  </si>
  <si>
    <t>Тестовый набор Greenlee 701K</t>
  </si>
  <si>
    <t>С сертификатом соответствия и поверкой</t>
  </si>
  <si>
    <t>предназначен для тестирования и обнаружения короткого замыкания в проводке и устранения неполадок в перекрестных сетях. С сертификатом соответствия и поверкой</t>
  </si>
  <si>
    <t>Бокорезы кусачки 160 мм изол. ручки</t>
  </si>
  <si>
    <t>УСТРОЙСТВО МИНИ УЗК 3,5/10</t>
  </si>
  <si>
    <t>нож монтерский изогнутый складной с деревянной ручкой</t>
  </si>
  <si>
    <t>Обжимные клещи предназначены для резки, зачистки кабеля и обжима коннекторов RJ-45, RJ-12 / 11 с фиксацией</t>
  </si>
  <si>
    <t>Инструмент предназначен для заделки проводников в контакты всех серий плинтов ADC Krone LSA-PLUS, LSA-PROFIL, HIGHBAND, без применения пайки, винтового соединения или необходимости снятия изоляции.</t>
  </si>
  <si>
    <t>индикаторная отвертка с изол. рукояткой, применяется как основное средство защиты при работе в электроустановках до 1000 в)</t>
  </si>
  <si>
    <t>инструмент с изол. рукояткой, применяется как основное средство защиты при работе в электроустановках до 1000 в)</t>
  </si>
  <si>
    <t>Рюкзак</t>
  </si>
  <si>
    <t>МОЛОТОК 200ГР, длина дерев. рукоятки не менее 25 см</t>
  </si>
  <si>
    <t>Пассатижи с изолированными ручками 160 мм. Для работы под напряжением до 1000 В.</t>
  </si>
  <si>
    <t>Рюкзак Silver top. Модель Юша</t>
  </si>
  <si>
    <t>Бур для перфораторов с системой крепления SDS-plus для ударного сверления отверстий.</t>
  </si>
  <si>
    <t>Бур d 6х400  SDS+</t>
  </si>
  <si>
    <t>Бур d 16х1000 SDS+</t>
  </si>
  <si>
    <t>Бур d 10х800 SDS+</t>
  </si>
  <si>
    <t>Бур d 12х1000 SDS+</t>
  </si>
  <si>
    <t>Бур d 8х460 SDS+</t>
  </si>
  <si>
    <t>Тестовая телефонная трубка
Предназначена для работы при строительстве, ремонте или эксплуатации телефонных кабельных линий.</t>
  </si>
  <si>
    <t xml:space="preserve">Ведущий инженер ЦСТП Сунаргулов Ильшат Мавлижанович, (347) 221-55-84,  e-mail:  i.sunargulov@bashtel.ru </t>
  </si>
  <si>
    <t xml:space="preserve">применяется для протяжки кабеля через стояки, трубы, металлорукова, короба и каналы при прокладке линий компьютерной и телефонной связи, электропроводки в офисах и жилых зданиях. 
Д=3,5 мм, Длина 10 м, в бухте
Пруток сматывается в бухту и скрепляется пластмассовыми стяжками. Силовой элемент — стеклопруток в полиэтиленовой оболочке желтого цвета. </t>
  </si>
  <si>
    <t>НТ-С004 тестер кабеля RJ-45+RJ-11 (TL-468)</t>
  </si>
  <si>
    <t>Инструмент обжимной RJ-45/8P8C, RJ-12/6P6C, RG-11/6P4C</t>
  </si>
  <si>
    <t>Молоток с квадратным бойком 0,2 кг, деревянная ручка</t>
  </si>
  <si>
    <t>Нож монтерский НМ-3 складной</t>
  </si>
  <si>
    <t>Инструмент сенсорный универсальный</t>
  </si>
  <si>
    <t>Отвертка крестовая 5х100мм</t>
  </si>
  <si>
    <t>Отвертка шлицевая 5х100мм</t>
  </si>
  <si>
    <t>Плоскогубцы комбинированные 160 мм с диэлектрическими ручками</t>
  </si>
  <si>
    <t>Трубка телефонная монтерская АКВАТЕЛЬ 320 МТ-1</t>
  </si>
  <si>
    <t>HT-S501 A Инструмент для зачистки и обрезки витой пары</t>
  </si>
  <si>
    <t xml:space="preserve">Устройство для зачистки кабеля "витая пара". Компактная, легкая конструкция. Настраиваемые лезвия выставляются на заданную глубину и гарантируют рез без повреждения жилы. </t>
  </si>
  <si>
    <t>ЛОТ № 11529</t>
  </si>
  <si>
    <t>Шиц Дмитрий Васильевич тел +7(347)221 55 97, эл. почта: d.shic@bashtel.ru</t>
  </si>
  <si>
    <t>Приложение 1</t>
  </si>
  <si>
    <t>Максимальная цена за единицу без НДС, включая стоимость тары и доставку, рубли РФ</t>
  </si>
  <si>
    <t>Предельная стоимость лота составляет  1 595 837,66  руб. (с НДС)</t>
  </si>
  <si>
    <t>Наименование производителя</t>
  </si>
</sst>
</file>

<file path=xl/styles.xml><?xml version="1.0" encoding="utf-8"?>
<styleSheet xmlns="http://schemas.openxmlformats.org/spreadsheetml/2006/main">
  <numFmts count="1">
    <numFmt numFmtId="164" formatCode="#,##0.0_р_.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0" fillId="0" borderId="0"/>
    <xf numFmtId="0" fontId="22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2" fillId="0" borderId="0"/>
    <xf numFmtId="0" fontId="11" fillId="0" borderId="0"/>
    <xf numFmtId="0" fontId="10" fillId="0" borderId="0"/>
    <xf numFmtId="0" fontId="8" fillId="0" borderId="0"/>
  </cellStyleXfs>
  <cellXfs count="83">
    <xf numFmtId="0" fontId="0" fillId="0" borderId="0" xfId="0"/>
    <xf numFmtId="0" fontId="15" fillId="0" borderId="0" xfId="11"/>
    <xf numFmtId="0" fontId="15" fillId="0" borderId="0" xfId="11" applyFill="1" applyAlignment="1"/>
    <xf numFmtId="0" fontId="13" fillId="0" borderId="1" xfId="12" applyFont="1" applyBorder="1" applyAlignment="1">
      <alignment vertical="top" wrapText="1"/>
    </xf>
    <xf numFmtId="0" fontId="11" fillId="0" borderId="0" xfId="14"/>
    <xf numFmtId="0" fontId="11" fillId="0" borderId="0" xfId="14" applyBorder="1" applyAlignment="1">
      <alignment vertical="top" wrapText="1"/>
    </xf>
    <xf numFmtId="0" fontId="11" fillId="0" borderId="8" xfId="14" applyBorder="1" applyAlignment="1">
      <alignment vertical="top" wrapText="1"/>
    </xf>
    <xf numFmtId="0" fontId="11" fillId="0" borderId="7" xfId="14" applyBorder="1" applyAlignment="1">
      <alignment vertical="top" wrapText="1"/>
    </xf>
    <xf numFmtId="0" fontId="8" fillId="0" borderId="1" xfId="16" applyBorder="1" applyAlignment="1">
      <alignment horizontal="center"/>
    </xf>
    <xf numFmtId="0" fontId="25" fillId="0" borderId="0" xfId="16" applyFont="1" applyAlignment="1">
      <alignment horizontal="left"/>
    </xf>
    <xf numFmtId="0" fontId="25" fillId="0" borderId="0" xfId="16" applyFont="1"/>
    <xf numFmtId="0" fontId="8" fillId="0" borderId="4" xfId="16" applyBorder="1" applyAlignment="1">
      <alignment horizontal="center"/>
    </xf>
    <xf numFmtId="0" fontId="30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1" xfId="16" applyFont="1" applyBorder="1" applyAlignment="1">
      <alignment vertical="top" wrapText="1"/>
    </xf>
    <xf numFmtId="0" fontId="28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vertical="top" wrapText="1"/>
    </xf>
    <xf numFmtId="0" fontId="28" fillId="0" borderId="1" xfId="0" applyFont="1" applyFill="1" applyBorder="1" applyAlignment="1">
      <alignment vertical="top" wrapText="1"/>
    </xf>
    <xf numFmtId="0" fontId="8" fillId="0" borderId="1" xfId="16" applyBorder="1" applyAlignment="1">
      <alignment horizontal="center"/>
    </xf>
    <xf numFmtId="0" fontId="8" fillId="0" borderId="0" xfId="16" applyAlignment="1">
      <alignment horizontal="center"/>
    </xf>
    <xf numFmtId="0" fontId="11" fillId="0" borderId="0" xfId="14" applyAlignment="1">
      <alignment horizontal="center"/>
    </xf>
    <xf numFmtId="0" fontId="11" fillId="0" borderId="0" xfId="14" applyBorder="1" applyAlignment="1">
      <alignment horizontal="center" vertical="top" wrapText="1"/>
    </xf>
    <xf numFmtId="0" fontId="11" fillId="0" borderId="7" xfId="14" applyBorder="1" applyAlignment="1">
      <alignment horizontal="center" vertical="top" wrapText="1"/>
    </xf>
    <xf numFmtId="0" fontId="15" fillId="0" borderId="0" xfId="11" applyFill="1" applyAlignment="1">
      <alignment horizontal="center"/>
    </xf>
    <xf numFmtId="0" fontId="0" fillId="0" borderId="0" xfId="0" applyAlignment="1">
      <alignment horizontal="center"/>
    </xf>
    <xf numFmtId="4" fontId="31" fillId="0" borderId="1" xfId="0" applyNumberFormat="1" applyFont="1" applyBorder="1" applyAlignment="1">
      <alignment horizontal="center" vertical="top"/>
    </xf>
    <xf numFmtId="4" fontId="14" fillId="0" borderId="1" xfId="12" applyNumberFormat="1" applyBorder="1" applyAlignment="1">
      <alignment horizontal="center" vertical="top" wrapText="1"/>
    </xf>
    <xf numFmtId="0" fontId="11" fillId="0" borderId="8" xfId="14" applyBorder="1" applyAlignment="1">
      <alignment horizontal="center" vertical="top" wrapText="1"/>
    </xf>
    <xf numFmtId="0" fontId="15" fillId="0" borderId="0" xfId="11" applyAlignment="1">
      <alignment horizontal="center"/>
    </xf>
    <xf numFmtId="164" fontId="11" fillId="0" borderId="1" xfId="14" applyNumberFormat="1" applyBorder="1" applyAlignment="1">
      <alignment horizontal="center" vertical="top" wrapText="1"/>
    </xf>
    <xf numFmtId="0" fontId="32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2" fillId="0" borderId="0" xfId="0" applyFont="1" applyAlignment="1"/>
    <xf numFmtId="0" fontId="32" fillId="0" borderId="0" xfId="0" applyFont="1" applyAlignment="1">
      <alignment horizontal="left"/>
    </xf>
    <xf numFmtId="0" fontId="34" fillId="0" borderId="0" xfId="0" applyFont="1" applyAlignment="1">
      <alignment horizontal="justify" vertical="center"/>
    </xf>
    <xf numFmtId="0" fontId="3" fillId="0" borderId="0" xfId="14" applyFont="1" applyAlignment="1">
      <alignment horizontal="right"/>
    </xf>
    <xf numFmtId="0" fontId="25" fillId="0" borderId="0" xfId="14" applyFont="1" applyAlignment="1">
      <alignment horizontal="center"/>
    </xf>
    <xf numFmtId="0" fontId="16" fillId="0" borderId="1" xfId="10" applyBorder="1" applyAlignment="1">
      <alignment horizontal="right" vertical="top"/>
    </xf>
    <xf numFmtId="0" fontId="9" fillId="0" borderId="1" xfId="10" applyFont="1" applyBorder="1" applyAlignment="1">
      <alignment horizontal="right" vertical="top"/>
    </xf>
    <xf numFmtId="0" fontId="11" fillId="0" borderId="9" xfId="14" applyBorder="1" applyAlignment="1">
      <alignment horizontal="left"/>
    </xf>
    <xf numFmtId="0" fontId="11" fillId="0" borderId="7" xfId="14" applyBorder="1" applyAlignment="1">
      <alignment horizontal="left"/>
    </xf>
    <xf numFmtId="0" fontId="11" fillId="0" borderId="10" xfId="14" applyBorder="1" applyAlignment="1">
      <alignment horizontal="left"/>
    </xf>
    <xf numFmtId="0" fontId="7" fillId="0" borderId="2" xfId="10" applyFont="1" applyBorder="1" applyAlignment="1">
      <alignment horizontal="right" vertical="top"/>
    </xf>
    <xf numFmtId="0" fontId="7" fillId="0" borderId="3" xfId="10" applyFont="1" applyBorder="1" applyAlignment="1">
      <alignment horizontal="right" vertical="top"/>
    </xf>
    <xf numFmtId="0" fontId="7" fillId="0" borderId="6" xfId="10" applyFont="1" applyBorder="1" applyAlignment="1">
      <alignment horizontal="right" vertical="top"/>
    </xf>
    <xf numFmtId="0" fontId="8" fillId="0" borderId="1" xfId="16" applyBorder="1" applyAlignment="1">
      <alignment horizontal="center" vertical="center" wrapText="1"/>
    </xf>
    <xf numFmtId="0" fontId="11" fillId="0" borderId="1" xfId="14" applyBorder="1" applyAlignment="1">
      <alignment horizontal="center" vertical="center" wrapText="1"/>
    </xf>
    <xf numFmtId="0" fontId="26" fillId="0" borderId="11" xfId="14" applyFont="1" applyBorder="1" applyAlignment="1">
      <alignment horizontal="center" vertical="top" wrapText="1"/>
    </xf>
    <xf numFmtId="0" fontId="11" fillId="0" borderId="9" xfId="14" applyFont="1" applyBorder="1" applyAlignment="1">
      <alignment horizontal="center" vertical="top" wrapText="1"/>
    </xf>
    <xf numFmtId="0" fontId="27" fillId="0" borderId="4" xfId="16" applyFont="1" applyBorder="1" applyAlignment="1">
      <alignment horizontal="center" vertical="top" wrapText="1"/>
    </xf>
    <xf numFmtId="0" fontId="8" fillId="0" borderId="5" xfId="16" applyFont="1" applyBorder="1" applyAlignment="1">
      <alignment horizontal="center" vertical="top" wrapText="1"/>
    </xf>
    <xf numFmtId="0" fontId="8" fillId="0" borderId="4" xfId="16" applyBorder="1" applyAlignment="1">
      <alignment horizontal="center" vertical="center" wrapText="1"/>
    </xf>
    <xf numFmtId="0" fontId="8" fillId="0" borderId="5" xfId="16" applyBorder="1" applyAlignment="1">
      <alignment horizontal="center" vertical="center" wrapText="1"/>
    </xf>
    <xf numFmtId="0" fontId="4" fillId="0" borderId="7" xfId="16" applyFont="1" applyBorder="1" applyAlignment="1">
      <alignment horizontal="center"/>
    </xf>
    <xf numFmtId="0" fontId="29" fillId="0" borderId="2" xfId="0" applyFont="1" applyBorder="1" applyAlignment="1">
      <alignment horizontal="left"/>
    </xf>
    <xf numFmtId="0" fontId="29" fillId="0" borderId="3" xfId="0" applyFont="1" applyBorder="1" applyAlignment="1">
      <alignment horizontal="left"/>
    </xf>
    <xf numFmtId="0" fontId="29" fillId="0" borderId="6" xfId="0" applyFont="1" applyBorder="1" applyAlignment="1">
      <alignment horizontal="left"/>
    </xf>
    <xf numFmtId="0" fontId="4" fillId="0" borderId="2" xfId="9" applyFont="1" applyBorder="1" applyAlignment="1">
      <alignment horizontal="left"/>
    </xf>
    <xf numFmtId="0" fontId="17" fillId="0" borderId="3" xfId="9" applyBorder="1" applyAlignment="1">
      <alignment horizontal="left"/>
    </xf>
    <xf numFmtId="0" fontId="17" fillId="0" borderId="6" xfId="9" applyBorder="1" applyAlignment="1">
      <alignment horizontal="left"/>
    </xf>
    <xf numFmtId="0" fontId="2" fillId="0" borderId="2" xfId="15" applyFont="1" applyBorder="1" applyAlignment="1">
      <alignment horizontal="left"/>
    </xf>
    <xf numFmtId="0" fontId="10" fillId="0" borderId="3" xfId="15" applyBorder="1" applyAlignment="1">
      <alignment horizontal="left"/>
    </xf>
    <xf numFmtId="0" fontId="10" fillId="0" borderId="6" xfId="15" applyBorder="1" applyAlignment="1">
      <alignment horizontal="left"/>
    </xf>
    <xf numFmtId="0" fontId="26" fillId="0" borderId="1" xfId="14" applyFont="1" applyBorder="1" applyAlignment="1">
      <alignment horizontal="center" vertical="top" wrapText="1"/>
    </xf>
    <xf numFmtId="0" fontId="7" fillId="0" borderId="1" xfId="10" applyFont="1" applyBorder="1" applyAlignment="1">
      <alignment horizontal="right" vertical="top"/>
    </xf>
    <xf numFmtId="0" fontId="29" fillId="0" borderId="1" xfId="0" applyFont="1" applyBorder="1" applyAlignment="1">
      <alignment horizontal="left" vertical="top" wrapText="1"/>
    </xf>
    <xf numFmtId="0" fontId="4" fillId="0" borderId="2" xfId="10" applyFont="1" applyBorder="1" applyAlignment="1">
      <alignment horizontal="left"/>
    </xf>
    <xf numFmtId="0" fontId="16" fillId="0" borderId="3" xfId="10" applyBorder="1" applyAlignment="1">
      <alignment horizontal="left"/>
    </xf>
    <xf numFmtId="0" fontId="16" fillId="0" borderId="6" xfId="10" applyBorder="1" applyAlignment="1">
      <alignment horizontal="left"/>
    </xf>
    <xf numFmtId="0" fontId="16" fillId="0" borderId="2" xfId="10" applyBorder="1" applyAlignment="1">
      <alignment horizontal="left" vertical="top" wrapText="1"/>
    </xf>
    <xf numFmtId="0" fontId="16" fillId="0" borderId="3" xfId="10" applyBorder="1" applyAlignment="1">
      <alignment horizontal="left" vertical="top" wrapText="1"/>
    </xf>
    <xf numFmtId="0" fontId="16" fillId="0" borderId="6" xfId="10" applyBorder="1" applyAlignment="1">
      <alignment horizontal="left" vertical="top" wrapText="1"/>
    </xf>
    <xf numFmtId="0" fontId="33" fillId="0" borderId="0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9" fillId="0" borderId="2" xfId="10" applyFont="1" applyBorder="1" applyAlignment="1">
      <alignment horizontal="right" vertical="top"/>
    </xf>
    <xf numFmtId="0" fontId="16" fillId="0" borderId="3" xfId="10" applyBorder="1" applyAlignment="1">
      <alignment horizontal="right" vertical="top"/>
    </xf>
    <xf numFmtId="0" fontId="16" fillId="0" borderId="6" xfId="10" applyBorder="1" applyAlignment="1">
      <alignment horizontal="right" vertical="top"/>
    </xf>
    <xf numFmtId="0" fontId="5" fillId="0" borderId="2" xfId="9" applyFont="1" applyBorder="1" applyAlignment="1">
      <alignment horizontal="left"/>
    </xf>
    <xf numFmtId="0" fontId="1" fillId="0" borderId="4" xfId="16" applyFont="1" applyBorder="1" applyAlignment="1">
      <alignment horizontal="center" vertical="center" wrapText="1"/>
    </xf>
  </cellXfs>
  <cellStyles count="17">
    <cellStyle name="Excel Built-in Normal" xfId="1"/>
    <cellStyle name="TableStyleLight1" xfId="2"/>
    <cellStyle name="Обычный" xfId="0" builtinId="0"/>
    <cellStyle name="Обычный 10" xfId="12"/>
    <cellStyle name="Обычный 11" xfId="13"/>
    <cellStyle name="Обычный 12" xfId="14"/>
    <cellStyle name="Обычный 13" xfId="15"/>
    <cellStyle name="Обычный 14" xfId="16"/>
    <cellStyle name="Обычный 2" xfId="6"/>
    <cellStyle name="Обычный 2 3" xfId="4"/>
    <cellStyle name="Обычный 3" xfId="3"/>
    <cellStyle name="Обычный 4" xfId="5"/>
    <cellStyle name="Обычный 5" xfId="7"/>
    <cellStyle name="Обычный 6" xfId="8"/>
    <cellStyle name="Обычный 7" xfId="9"/>
    <cellStyle name="Обычный 8" xfId="10"/>
    <cellStyle name="Обычный 9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6"/>
  <sheetViews>
    <sheetView tabSelected="1" workbookViewId="0">
      <selection activeCell="F8" sqref="F8"/>
    </sheetView>
  </sheetViews>
  <sheetFormatPr defaultRowHeight="12.75"/>
  <cols>
    <col min="1" max="1" width="1.42578125" customWidth="1"/>
    <col min="2" max="2" width="7" style="26" customWidth="1"/>
    <col min="3" max="3" width="7.85546875" customWidth="1"/>
    <col min="4" max="4" width="22.28515625" customWidth="1"/>
    <col min="5" max="5" width="21.28515625" customWidth="1"/>
    <col min="6" max="6" width="28.5703125" customWidth="1"/>
    <col min="7" max="7" width="7.140625" style="26" customWidth="1"/>
    <col min="8" max="8" width="6.42578125" style="26" customWidth="1"/>
    <col min="9" max="9" width="14.7109375" style="26" customWidth="1"/>
    <col min="10" max="10" width="13.28515625" style="26" customWidth="1"/>
    <col min="11" max="11" width="14.7109375" style="26" customWidth="1"/>
    <col min="12" max="12" width="25.28515625" customWidth="1"/>
  </cols>
  <sheetData>
    <row r="1" spans="2:13" ht="15">
      <c r="B1" s="22"/>
      <c r="C1" s="4"/>
      <c r="D1" s="4"/>
      <c r="E1" s="4"/>
      <c r="F1" s="4"/>
      <c r="G1" s="22"/>
      <c r="H1" s="22"/>
      <c r="I1" s="22"/>
      <c r="J1" s="22"/>
      <c r="K1" s="22"/>
      <c r="L1" s="38" t="s">
        <v>65</v>
      </c>
    </row>
    <row r="2" spans="2:13" ht="15">
      <c r="B2" s="39" t="s">
        <v>2</v>
      </c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2:13" ht="15">
      <c r="B3" s="56" t="s">
        <v>63</v>
      </c>
      <c r="C3" s="56"/>
      <c r="D3" s="9"/>
      <c r="E3" s="9"/>
      <c r="F3" s="10"/>
      <c r="G3" s="21"/>
      <c r="H3" s="21"/>
      <c r="I3" s="21"/>
      <c r="J3" s="22"/>
      <c r="K3" s="22"/>
      <c r="L3" s="4"/>
    </row>
    <row r="4" spans="2:13" ht="15" customHeight="1">
      <c r="B4" s="48" t="s">
        <v>3</v>
      </c>
      <c r="C4" s="54" t="s">
        <v>17</v>
      </c>
      <c r="D4" s="48" t="s">
        <v>4</v>
      </c>
      <c r="E4" s="82" t="s">
        <v>68</v>
      </c>
      <c r="F4" s="48" t="s">
        <v>5</v>
      </c>
      <c r="G4" s="48" t="s">
        <v>20</v>
      </c>
      <c r="H4" s="54" t="s">
        <v>9</v>
      </c>
      <c r="I4" s="52" t="s">
        <v>66</v>
      </c>
      <c r="J4" s="50" t="s">
        <v>6</v>
      </c>
      <c r="K4" s="66" t="s">
        <v>7</v>
      </c>
      <c r="L4" s="49" t="s">
        <v>8</v>
      </c>
    </row>
    <row r="5" spans="2:13" ht="57.75" customHeight="1">
      <c r="B5" s="48"/>
      <c r="C5" s="55"/>
      <c r="D5" s="48"/>
      <c r="E5" s="55"/>
      <c r="F5" s="48"/>
      <c r="G5" s="48"/>
      <c r="H5" s="55"/>
      <c r="I5" s="53"/>
      <c r="J5" s="51"/>
      <c r="K5" s="66"/>
      <c r="L5" s="49"/>
    </row>
    <row r="6" spans="2:13" ht="15">
      <c r="B6" s="20">
        <v>1</v>
      </c>
      <c r="C6" s="8">
        <v>2</v>
      </c>
      <c r="D6" s="11">
        <v>3</v>
      </c>
      <c r="E6" s="20">
        <v>4</v>
      </c>
      <c r="F6" s="20">
        <v>5</v>
      </c>
      <c r="G6" s="11">
        <v>6</v>
      </c>
      <c r="H6" s="20">
        <v>7</v>
      </c>
      <c r="I6" s="20">
        <v>8</v>
      </c>
      <c r="J6" s="11">
        <v>9</v>
      </c>
      <c r="K6" s="20">
        <v>10</v>
      </c>
      <c r="L6" s="20">
        <v>11</v>
      </c>
    </row>
    <row r="7" spans="2:13" ht="30">
      <c r="B7" s="14">
        <v>1</v>
      </c>
      <c r="C7" s="14">
        <v>40093</v>
      </c>
      <c r="D7" s="17" t="s">
        <v>29</v>
      </c>
      <c r="E7" s="16"/>
      <c r="F7" s="16" t="s">
        <v>30</v>
      </c>
      <c r="G7" s="14" t="s">
        <v>1</v>
      </c>
      <c r="H7" s="13">
        <v>80</v>
      </c>
      <c r="I7" s="27">
        <v>10610</v>
      </c>
      <c r="J7" s="28">
        <f>SUM(H7*I7)</f>
        <v>848800</v>
      </c>
      <c r="K7" s="28">
        <f>SUM(J7*1.18)</f>
        <v>1001584</v>
      </c>
      <c r="L7" s="3" t="s">
        <v>19</v>
      </c>
      <c r="M7" s="15"/>
    </row>
    <row r="8" spans="2:13" ht="105">
      <c r="B8" s="14">
        <v>2</v>
      </c>
      <c r="C8" s="14">
        <v>39439</v>
      </c>
      <c r="D8" s="17" t="s">
        <v>52</v>
      </c>
      <c r="E8" s="16"/>
      <c r="F8" s="16" t="s">
        <v>31</v>
      </c>
      <c r="G8" s="14" t="s">
        <v>1</v>
      </c>
      <c r="H8" s="13">
        <v>80</v>
      </c>
      <c r="I8" s="27">
        <v>445.5</v>
      </c>
      <c r="J8" s="28">
        <f t="shared" ref="J8:J12" si="0">SUM(I8*H8)</f>
        <v>35640</v>
      </c>
      <c r="K8" s="28">
        <f t="shared" ref="K8:K12" si="1">SUM(J8*1.18)</f>
        <v>42055.199999999997</v>
      </c>
      <c r="L8" s="3" t="s">
        <v>19</v>
      </c>
      <c r="M8" s="15"/>
    </row>
    <row r="9" spans="2:13" ht="30">
      <c r="B9" s="14">
        <v>3</v>
      </c>
      <c r="C9" s="14">
        <v>11658</v>
      </c>
      <c r="D9" s="18" t="s">
        <v>26</v>
      </c>
      <c r="E9" s="16"/>
      <c r="F9" s="18" t="s">
        <v>32</v>
      </c>
      <c r="G9" s="14" t="s">
        <v>1</v>
      </c>
      <c r="H9" s="13">
        <v>80</v>
      </c>
      <c r="I9" s="27">
        <v>145.22999999999999</v>
      </c>
      <c r="J9" s="28">
        <f t="shared" si="0"/>
        <v>11618.4</v>
      </c>
      <c r="K9" s="28">
        <f t="shared" si="1"/>
        <v>13709.712</v>
      </c>
      <c r="L9" s="3" t="s">
        <v>19</v>
      </c>
      <c r="M9" s="15"/>
    </row>
    <row r="10" spans="2:13" ht="60">
      <c r="B10" s="14">
        <v>4</v>
      </c>
      <c r="C10" s="14">
        <v>40362</v>
      </c>
      <c r="D10" s="17" t="s">
        <v>46</v>
      </c>
      <c r="E10" s="16"/>
      <c r="F10" s="12" t="s">
        <v>43</v>
      </c>
      <c r="G10" s="14" t="s">
        <v>1</v>
      </c>
      <c r="H10" s="13">
        <v>80</v>
      </c>
      <c r="I10" s="27">
        <v>160.52000000000001</v>
      </c>
      <c r="J10" s="28">
        <f t="shared" si="0"/>
        <v>12841.6</v>
      </c>
      <c r="K10" s="28">
        <f t="shared" si="1"/>
        <v>15153.088</v>
      </c>
      <c r="L10" s="3" t="s">
        <v>19</v>
      </c>
      <c r="M10" s="15"/>
    </row>
    <row r="11" spans="2:13" ht="60">
      <c r="B11" s="14">
        <v>5</v>
      </c>
      <c r="C11" s="14">
        <v>41045</v>
      </c>
      <c r="D11" s="17" t="s">
        <v>47</v>
      </c>
      <c r="E11" s="16"/>
      <c r="F11" s="12" t="s">
        <v>43</v>
      </c>
      <c r="G11" s="14" t="s">
        <v>1</v>
      </c>
      <c r="H11" s="13">
        <v>80</v>
      </c>
      <c r="I11" s="27">
        <v>310.14999999999998</v>
      </c>
      <c r="J11" s="28">
        <f t="shared" si="0"/>
        <v>24812</v>
      </c>
      <c r="K11" s="28">
        <f t="shared" si="1"/>
        <v>29278.16</v>
      </c>
      <c r="L11" s="3" t="s">
        <v>19</v>
      </c>
      <c r="M11" s="15"/>
    </row>
    <row r="12" spans="2:13" ht="60">
      <c r="B12" s="14">
        <v>6</v>
      </c>
      <c r="C12" s="13">
        <v>41046</v>
      </c>
      <c r="D12" s="17" t="s">
        <v>45</v>
      </c>
      <c r="E12" s="12"/>
      <c r="F12" s="12" t="s">
        <v>43</v>
      </c>
      <c r="G12" s="14" t="s">
        <v>1</v>
      </c>
      <c r="H12" s="13">
        <v>80</v>
      </c>
      <c r="I12" s="27">
        <v>310.2</v>
      </c>
      <c r="J12" s="28">
        <f t="shared" si="0"/>
        <v>24816</v>
      </c>
      <c r="K12" s="28">
        <f t="shared" si="1"/>
        <v>29282.879999999997</v>
      </c>
      <c r="L12" s="3" t="s">
        <v>19</v>
      </c>
      <c r="M12" s="15"/>
    </row>
    <row r="13" spans="2:13" ht="60">
      <c r="B13" s="14">
        <v>7</v>
      </c>
      <c r="C13" s="13">
        <v>1119</v>
      </c>
      <c r="D13" s="17" t="s">
        <v>44</v>
      </c>
      <c r="E13" s="12"/>
      <c r="F13" s="12" t="s">
        <v>43</v>
      </c>
      <c r="G13" s="14" t="s">
        <v>1</v>
      </c>
      <c r="H13" s="13">
        <v>80</v>
      </c>
      <c r="I13" s="27">
        <v>83.85</v>
      </c>
      <c r="J13" s="28">
        <f t="shared" ref="J13:J27" si="2">SUM(I13*H13)</f>
        <v>6708</v>
      </c>
      <c r="K13" s="28">
        <f t="shared" ref="K13:K27" si="3">SUM(J13*1.18)</f>
        <v>7915.44</v>
      </c>
      <c r="L13" s="3" t="s">
        <v>19</v>
      </c>
      <c r="M13" s="15"/>
    </row>
    <row r="14" spans="2:13" ht="60">
      <c r="B14" s="14">
        <v>8</v>
      </c>
      <c r="C14" s="13">
        <v>1124</v>
      </c>
      <c r="D14" s="17" t="s">
        <v>48</v>
      </c>
      <c r="E14" s="12"/>
      <c r="F14" s="12" t="s">
        <v>43</v>
      </c>
      <c r="G14" s="14" t="s">
        <v>1</v>
      </c>
      <c r="H14" s="13">
        <v>80</v>
      </c>
      <c r="I14" s="27">
        <v>87.85</v>
      </c>
      <c r="J14" s="28">
        <f t="shared" si="2"/>
        <v>7028</v>
      </c>
      <c r="K14" s="28">
        <f t="shared" si="3"/>
        <v>8293.0399999999991</v>
      </c>
      <c r="L14" s="3" t="s">
        <v>19</v>
      </c>
      <c r="M14" s="15"/>
    </row>
    <row r="15" spans="2:13" ht="75">
      <c r="B15" s="14">
        <v>9</v>
      </c>
      <c r="C15" s="13">
        <v>17209</v>
      </c>
      <c r="D15" s="18" t="s">
        <v>53</v>
      </c>
      <c r="E15" s="18"/>
      <c r="F15" s="12" t="s">
        <v>35</v>
      </c>
      <c r="G15" s="14" t="s">
        <v>1</v>
      </c>
      <c r="H15" s="13">
        <v>80</v>
      </c>
      <c r="I15" s="27">
        <v>338.21</v>
      </c>
      <c r="J15" s="28">
        <f t="shared" si="2"/>
        <v>27056.799999999999</v>
      </c>
      <c r="K15" s="28">
        <f t="shared" si="3"/>
        <v>31927.023999999998</v>
      </c>
      <c r="L15" s="3" t="s">
        <v>19</v>
      </c>
      <c r="M15" s="15"/>
    </row>
    <row r="16" spans="2:13" ht="135">
      <c r="B16" s="14">
        <v>10</v>
      </c>
      <c r="C16" s="13">
        <v>30922</v>
      </c>
      <c r="D16" s="18" t="s">
        <v>56</v>
      </c>
      <c r="E16" s="12"/>
      <c r="F16" s="12" t="s">
        <v>36</v>
      </c>
      <c r="G16" s="14" t="s">
        <v>1</v>
      </c>
      <c r="H16" s="13">
        <v>80</v>
      </c>
      <c r="I16" s="27">
        <v>890.75</v>
      </c>
      <c r="J16" s="28">
        <f t="shared" si="2"/>
        <v>71260</v>
      </c>
      <c r="K16" s="28">
        <f t="shared" si="3"/>
        <v>84086.799999999988</v>
      </c>
      <c r="L16" s="3" t="s">
        <v>19</v>
      </c>
      <c r="M16" s="15"/>
    </row>
    <row r="17" spans="2:13" ht="60">
      <c r="B17" s="14">
        <v>11</v>
      </c>
      <c r="C17" s="13">
        <v>6547</v>
      </c>
      <c r="D17" s="18" t="s">
        <v>54</v>
      </c>
      <c r="E17" s="12"/>
      <c r="F17" s="12" t="s">
        <v>40</v>
      </c>
      <c r="G17" s="14" t="s">
        <v>1</v>
      </c>
      <c r="H17" s="13">
        <v>80</v>
      </c>
      <c r="I17" s="27">
        <v>120.52</v>
      </c>
      <c r="J17" s="28">
        <f t="shared" si="2"/>
        <v>9641.6</v>
      </c>
      <c r="K17" s="28">
        <f t="shared" si="3"/>
        <v>11377.088</v>
      </c>
      <c r="L17" s="3" t="s">
        <v>19</v>
      </c>
      <c r="M17" s="15"/>
    </row>
    <row r="18" spans="2:13" ht="45">
      <c r="B18" s="14">
        <v>12</v>
      </c>
      <c r="C18" s="13">
        <v>42595</v>
      </c>
      <c r="D18" s="18" t="s">
        <v>55</v>
      </c>
      <c r="E18" s="12"/>
      <c r="F18" s="12" t="s">
        <v>34</v>
      </c>
      <c r="G18" s="14" t="s">
        <v>1</v>
      </c>
      <c r="H18" s="13">
        <v>80</v>
      </c>
      <c r="I18" s="27">
        <v>295.85000000000002</v>
      </c>
      <c r="J18" s="28">
        <f t="shared" si="2"/>
        <v>23668</v>
      </c>
      <c r="K18" s="28">
        <f t="shared" si="3"/>
        <v>27928.239999999998</v>
      </c>
      <c r="L18" s="3" t="s">
        <v>19</v>
      </c>
      <c r="M18" s="15"/>
    </row>
    <row r="19" spans="2:13" ht="75">
      <c r="B19" s="14">
        <v>13</v>
      </c>
      <c r="C19" s="13">
        <v>11482</v>
      </c>
      <c r="D19" s="18" t="s">
        <v>57</v>
      </c>
      <c r="E19" s="12"/>
      <c r="F19" s="12" t="s">
        <v>38</v>
      </c>
      <c r="G19" s="14" t="s">
        <v>1</v>
      </c>
      <c r="H19" s="13">
        <v>80</v>
      </c>
      <c r="I19" s="27">
        <v>53</v>
      </c>
      <c r="J19" s="28">
        <f t="shared" si="2"/>
        <v>4240</v>
      </c>
      <c r="K19" s="28">
        <f t="shared" si="3"/>
        <v>5003.2</v>
      </c>
      <c r="L19" s="3" t="s">
        <v>19</v>
      </c>
      <c r="M19" s="15"/>
    </row>
    <row r="20" spans="2:13" ht="75">
      <c r="B20" s="14">
        <v>14</v>
      </c>
      <c r="C20" s="13">
        <v>11481</v>
      </c>
      <c r="D20" s="18" t="s">
        <v>58</v>
      </c>
      <c r="E20" s="12"/>
      <c r="F20" s="12" t="s">
        <v>38</v>
      </c>
      <c r="G20" s="14" t="s">
        <v>1</v>
      </c>
      <c r="H20" s="13">
        <v>80</v>
      </c>
      <c r="I20" s="27">
        <v>53</v>
      </c>
      <c r="J20" s="28">
        <f t="shared" si="2"/>
        <v>4240</v>
      </c>
      <c r="K20" s="28">
        <f t="shared" si="3"/>
        <v>5003.2</v>
      </c>
      <c r="L20" s="3" t="s">
        <v>19</v>
      </c>
      <c r="M20" s="15"/>
    </row>
    <row r="21" spans="2:13" ht="75">
      <c r="B21" s="14">
        <v>15</v>
      </c>
      <c r="C21" s="13">
        <v>28948</v>
      </c>
      <c r="D21" s="18" t="s">
        <v>27</v>
      </c>
      <c r="E21" s="12"/>
      <c r="F21" s="12" t="s">
        <v>38</v>
      </c>
      <c r="G21" s="14" t="s">
        <v>1</v>
      </c>
      <c r="H21" s="13">
        <v>80</v>
      </c>
      <c r="I21" s="27">
        <v>390</v>
      </c>
      <c r="J21" s="28">
        <f t="shared" si="2"/>
        <v>31200</v>
      </c>
      <c r="K21" s="28">
        <f t="shared" si="3"/>
        <v>36816</v>
      </c>
      <c r="L21" s="3" t="s">
        <v>19</v>
      </c>
      <c r="M21" s="15"/>
    </row>
    <row r="22" spans="2:13" ht="90">
      <c r="B22" s="14">
        <v>16</v>
      </c>
      <c r="C22" s="13">
        <v>8566</v>
      </c>
      <c r="D22" s="18" t="s">
        <v>28</v>
      </c>
      <c r="E22" s="12"/>
      <c r="F22" s="12" t="s">
        <v>37</v>
      </c>
      <c r="G22" s="14" t="s">
        <v>1</v>
      </c>
      <c r="H22" s="13">
        <v>80</v>
      </c>
      <c r="I22" s="27">
        <v>94.25</v>
      </c>
      <c r="J22" s="28">
        <f t="shared" si="2"/>
        <v>7540</v>
      </c>
      <c r="K22" s="28">
        <f t="shared" si="3"/>
        <v>8897.1999999999989</v>
      </c>
      <c r="L22" s="3" t="s">
        <v>19</v>
      </c>
      <c r="M22" s="15"/>
    </row>
    <row r="23" spans="2:13" ht="75">
      <c r="B23" s="14">
        <v>17</v>
      </c>
      <c r="C23" s="13">
        <v>42598</v>
      </c>
      <c r="D23" s="18" t="s">
        <v>59</v>
      </c>
      <c r="E23" s="12"/>
      <c r="F23" s="12" t="s">
        <v>41</v>
      </c>
      <c r="G23" s="14" t="s">
        <v>1</v>
      </c>
      <c r="H23" s="13">
        <v>80</v>
      </c>
      <c r="I23" s="27">
        <v>153.16</v>
      </c>
      <c r="J23" s="28">
        <f t="shared" si="2"/>
        <v>12252.8</v>
      </c>
      <c r="K23" s="28">
        <f t="shared" si="3"/>
        <v>14458.303999999998</v>
      </c>
      <c r="L23" s="3" t="s">
        <v>19</v>
      </c>
      <c r="M23" s="15"/>
    </row>
    <row r="24" spans="2:13" ht="225">
      <c r="B24" s="14">
        <v>18</v>
      </c>
      <c r="C24" s="13">
        <v>38401</v>
      </c>
      <c r="D24" s="18" t="s">
        <v>33</v>
      </c>
      <c r="E24" s="12"/>
      <c r="F24" s="12" t="s">
        <v>51</v>
      </c>
      <c r="G24" s="14" t="s">
        <v>1</v>
      </c>
      <c r="H24" s="13">
        <v>80</v>
      </c>
      <c r="I24" s="27">
        <v>452.2</v>
      </c>
      <c r="J24" s="28">
        <f t="shared" si="2"/>
        <v>36176</v>
      </c>
      <c r="K24" s="28">
        <f t="shared" si="3"/>
        <v>42687.68</v>
      </c>
      <c r="L24" s="3" t="s">
        <v>19</v>
      </c>
      <c r="M24" s="15"/>
    </row>
    <row r="25" spans="2:13" ht="30">
      <c r="B25" s="14">
        <v>19</v>
      </c>
      <c r="C25" s="13">
        <v>40062</v>
      </c>
      <c r="D25" s="17" t="s">
        <v>39</v>
      </c>
      <c r="E25" s="12"/>
      <c r="F25" s="17" t="s">
        <v>42</v>
      </c>
      <c r="G25" s="14" t="s">
        <v>1</v>
      </c>
      <c r="H25" s="13">
        <v>80</v>
      </c>
      <c r="I25" s="27">
        <v>935.12</v>
      </c>
      <c r="J25" s="28">
        <f t="shared" si="2"/>
        <v>74809.600000000006</v>
      </c>
      <c r="K25" s="28">
        <f t="shared" si="3"/>
        <v>88275.328000000009</v>
      </c>
      <c r="L25" s="3" t="s">
        <v>19</v>
      </c>
      <c r="M25" s="15"/>
    </row>
    <row r="26" spans="2:13" ht="90">
      <c r="B26" s="14">
        <v>20</v>
      </c>
      <c r="C26" s="13">
        <v>27299</v>
      </c>
      <c r="D26" s="19" t="s">
        <v>60</v>
      </c>
      <c r="E26" s="12"/>
      <c r="F26" s="12" t="s">
        <v>49</v>
      </c>
      <c r="G26" s="14" t="s">
        <v>1</v>
      </c>
      <c r="H26" s="13">
        <v>80</v>
      </c>
      <c r="I26" s="27">
        <v>785.96</v>
      </c>
      <c r="J26" s="28">
        <f t="shared" si="2"/>
        <v>62876.800000000003</v>
      </c>
      <c r="K26" s="28">
        <f t="shared" si="3"/>
        <v>74194.623999999996</v>
      </c>
      <c r="L26" s="3" t="s">
        <v>19</v>
      </c>
      <c r="M26" s="15"/>
    </row>
    <row r="27" spans="2:13" ht="120">
      <c r="B27" s="14">
        <v>21</v>
      </c>
      <c r="C27" s="13">
        <v>40155</v>
      </c>
      <c r="D27" s="17" t="s">
        <v>61</v>
      </c>
      <c r="E27" s="17"/>
      <c r="F27" s="12" t="s">
        <v>62</v>
      </c>
      <c r="G27" s="14" t="s">
        <v>1</v>
      </c>
      <c r="H27" s="13">
        <v>80</v>
      </c>
      <c r="I27" s="27">
        <v>189.74</v>
      </c>
      <c r="J27" s="28">
        <f t="shared" si="2"/>
        <v>15179.2</v>
      </c>
      <c r="K27" s="28">
        <f t="shared" si="3"/>
        <v>17911.455999999998</v>
      </c>
      <c r="L27" s="3" t="s">
        <v>19</v>
      </c>
      <c r="M27" s="15"/>
    </row>
    <row r="28" spans="2:13" ht="15">
      <c r="B28" s="23"/>
      <c r="C28" s="5"/>
      <c r="D28" s="5"/>
      <c r="E28" s="5"/>
      <c r="F28" s="6"/>
      <c r="G28" s="29"/>
      <c r="H28" s="29"/>
      <c r="I28" s="29"/>
      <c r="J28" s="31">
        <f>SUM(J7:J27)</f>
        <v>1352404.8000000003</v>
      </c>
      <c r="K28" s="28">
        <f>SUM(K7:K27)</f>
        <v>1595837.6639999996</v>
      </c>
      <c r="L28" s="3"/>
    </row>
    <row r="29" spans="2:13" ht="15">
      <c r="B29" s="24"/>
      <c r="C29" s="7"/>
      <c r="D29" s="7"/>
      <c r="E29" s="7"/>
      <c r="F29" s="7"/>
      <c r="G29" s="24"/>
      <c r="H29" s="24"/>
      <c r="I29" s="24"/>
      <c r="J29" s="24" t="s">
        <v>10</v>
      </c>
      <c r="K29" s="28">
        <f>SUM(K28-J28)</f>
        <v>243432.86399999936</v>
      </c>
      <c r="L29" s="3"/>
    </row>
    <row r="30" spans="2:13" ht="15">
      <c r="B30" s="63" t="s">
        <v>67</v>
      </c>
      <c r="C30" s="64"/>
      <c r="D30" s="64"/>
      <c r="E30" s="64"/>
      <c r="F30" s="64"/>
      <c r="G30" s="64"/>
      <c r="H30" s="64"/>
      <c r="I30" s="64"/>
      <c r="J30" s="64"/>
      <c r="K30" s="64"/>
      <c r="L30" s="65"/>
    </row>
    <row r="31" spans="2:13" ht="15">
      <c r="B31" s="42" t="s">
        <v>11</v>
      </c>
      <c r="C31" s="43"/>
      <c r="D31" s="43"/>
      <c r="E31" s="43"/>
      <c r="F31" s="43"/>
      <c r="G31" s="43"/>
      <c r="H31" s="43"/>
      <c r="I31" s="43"/>
      <c r="J31" s="43"/>
      <c r="K31" s="43"/>
      <c r="L31" s="44"/>
    </row>
    <row r="32" spans="2:13" ht="15">
      <c r="B32" s="41" t="s">
        <v>22</v>
      </c>
      <c r="C32" s="40"/>
      <c r="D32" s="40"/>
      <c r="E32" s="69" t="s">
        <v>23</v>
      </c>
      <c r="F32" s="70"/>
      <c r="G32" s="70"/>
      <c r="H32" s="70"/>
      <c r="I32" s="70"/>
      <c r="J32" s="70"/>
      <c r="K32" s="70"/>
      <c r="L32" s="71"/>
    </row>
    <row r="33" spans="2:13" ht="30.75" customHeight="1">
      <c r="B33" s="40" t="s">
        <v>12</v>
      </c>
      <c r="C33" s="40"/>
      <c r="D33" s="40"/>
      <c r="E33" s="72" t="s">
        <v>13</v>
      </c>
      <c r="F33" s="73"/>
      <c r="G33" s="73"/>
      <c r="H33" s="73"/>
      <c r="I33" s="73"/>
      <c r="J33" s="73"/>
      <c r="K33" s="73"/>
      <c r="L33" s="74"/>
    </row>
    <row r="34" spans="2:13" ht="27" customHeight="1">
      <c r="B34" s="67" t="s">
        <v>0</v>
      </c>
      <c r="C34" s="67"/>
      <c r="D34" s="67"/>
      <c r="E34" s="68" t="s">
        <v>24</v>
      </c>
      <c r="F34" s="68"/>
      <c r="G34" s="68"/>
      <c r="H34" s="68"/>
      <c r="I34" s="68"/>
      <c r="J34" s="68"/>
      <c r="K34" s="68"/>
      <c r="L34" s="68"/>
    </row>
    <row r="35" spans="2:13" ht="15">
      <c r="B35" s="45" t="s">
        <v>14</v>
      </c>
      <c r="C35" s="46"/>
      <c r="D35" s="47"/>
      <c r="E35" s="57" t="s">
        <v>25</v>
      </c>
      <c r="F35" s="58"/>
      <c r="G35" s="58"/>
      <c r="H35" s="58"/>
      <c r="I35" s="58"/>
      <c r="J35" s="58"/>
      <c r="K35" s="58"/>
      <c r="L35" s="59"/>
    </row>
    <row r="36" spans="2:13" ht="15">
      <c r="B36" s="45" t="s">
        <v>15</v>
      </c>
      <c r="C36" s="46"/>
      <c r="D36" s="47"/>
      <c r="E36" s="57" t="s">
        <v>18</v>
      </c>
      <c r="F36" s="58"/>
      <c r="G36" s="58"/>
      <c r="H36" s="58"/>
      <c r="I36" s="58"/>
      <c r="J36" s="58"/>
      <c r="K36" s="58"/>
      <c r="L36" s="59"/>
    </row>
    <row r="37" spans="2:13" ht="15">
      <c r="B37" s="45" t="s">
        <v>16</v>
      </c>
      <c r="C37" s="46"/>
      <c r="D37" s="47"/>
      <c r="E37" s="60" t="s">
        <v>64</v>
      </c>
      <c r="F37" s="61"/>
      <c r="G37" s="61"/>
      <c r="H37" s="61"/>
      <c r="I37" s="61"/>
      <c r="J37" s="61"/>
      <c r="K37" s="61"/>
      <c r="L37" s="62"/>
    </row>
    <row r="38" spans="2:13" ht="15">
      <c r="B38" s="78" t="s">
        <v>21</v>
      </c>
      <c r="C38" s="79"/>
      <c r="D38" s="80"/>
      <c r="E38" s="81" t="s">
        <v>50</v>
      </c>
      <c r="F38" s="61"/>
      <c r="G38" s="61"/>
      <c r="H38" s="61"/>
      <c r="I38" s="61"/>
      <c r="J38" s="61"/>
      <c r="K38" s="61"/>
      <c r="L38" s="62"/>
    </row>
    <row r="39" spans="2:13" ht="15">
      <c r="B39" s="25"/>
      <c r="C39" s="2"/>
      <c r="D39" s="2"/>
      <c r="E39" s="2"/>
      <c r="F39" s="2"/>
      <c r="G39" s="25"/>
      <c r="H39" s="30"/>
      <c r="I39" s="30"/>
      <c r="J39" s="30"/>
      <c r="K39" s="30"/>
      <c r="L39" s="1"/>
    </row>
    <row r="41" spans="2:13" ht="18.75">
      <c r="B41" s="32"/>
      <c r="C41" s="32"/>
      <c r="D41" s="33"/>
      <c r="E41" s="32"/>
      <c r="F41" s="32"/>
      <c r="G41" s="32"/>
      <c r="H41" s="32"/>
      <c r="I41" s="32"/>
      <c r="J41" s="75"/>
      <c r="K41" s="75"/>
      <c r="L41" s="32"/>
      <c r="M41" s="32"/>
    </row>
    <row r="42" spans="2:13" ht="18.75">
      <c r="B42" s="32"/>
      <c r="C42" s="32"/>
      <c r="D42" s="34"/>
      <c r="E42" s="32"/>
      <c r="F42" s="32"/>
      <c r="G42" s="32"/>
      <c r="H42" s="32"/>
      <c r="I42" s="32"/>
      <c r="J42" s="35"/>
      <c r="K42" s="32"/>
      <c r="L42" s="32"/>
      <c r="M42" s="32"/>
    </row>
    <row r="43" spans="2:13" ht="19.5" customHeight="1">
      <c r="B43" s="32"/>
      <c r="C43" s="32"/>
      <c r="D43" s="34"/>
      <c r="E43" s="36"/>
      <c r="F43" s="32"/>
      <c r="G43" s="32"/>
      <c r="H43" s="32"/>
      <c r="I43" s="32"/>
      <c r="J43" s="76"/>
      <c r="K43" s="76"/>
      <c r="L43" s="32"/>
      <c r="M43" s="32"/>
    </row>
    <row r="44" spans="2:13" ht="18.75">
      <c r="B44" s="32"/>
      <c r="C44" s="32"/>
      <c r="D44" s="34"/>
      <c r="E44" s="36"/>
      <c r="F44" s="32"/>
      <c r="G44" s="32"/>
      <c r="H44" s="32"/>
      <c r="I44" s="32"/>
      <c r="J44" s="37"/>
      <c r="K44" s="32"/>
      <c r="L44" s="32"/>
      <c r="M44" s="32"/>
    </row>
    <row r="45" spans="2:13" ht="18.75">
      <c r="B45" s="32"/>
      <c r="C45" s="32"/>
      <c r="D45" s="34"/>
      <c r="E45" s="32"/>
      <c r="F45" s="32"/>
      <c r="G45" s="32"/>
      <c r="H45" s="32"/>
      <c r="I45" s="32"/>
      <c r="J45" s="77"/>
      <c r="K45" s="77"/>
      <c r="L45" s="32"/>
      <c r="M45" s="32"/>
    </row>
    <row r="46" spans="2:13" ht="18.75">
      <c r="B46" s="32"/>
      <c r="C46" s="32"/>
      <c r="D46" s="32"/>
      <c r="E46" s="32"/>
      <c r="F46" s="32"/>
      <c r="G46" s="32"/>
      <c r="H46" s="32"/>
      <c r="I46" s="32"/>
      <c r="J46" s="35"/>
      <c r="K46" s="32"/>
      <c r="L46" s="32"/>
      <c r="M46" s="32"/>
    </row>
  </sheetData>
  <mergeCells count="32">
    <mergeCell ref="J41:K41"/>
    <mergeCell ref="J43:K43"/>
    <mergeCell ref="J45:K45"/>
    <mergeCell ref="B37:D37"/>
    <mergeCell ref="B38:D38"/>
    <mergeCell ref="E38:L38"/>
    <mergeCell ref="E36:L36"/>
    <mergeCell ref="E37:L37"/>
    <mergeCell ref="B30:L30"/>
    <mergeCell ref="H4:H5"/>
    <mergeCell ref="K4:K5"/>
    <mergeCell ref="B34:D34"/>
    <mergeCell ref="E34:L34"/>
    <mergeCell ref="E4:E5"/>
    <mergeCell ref="E32:L32"/>
    <mergeCell ref="E33:L33"/>
    <mergeCell ref="B2:L2"/>
    <mergeCell ref="B33:D33"/>
    <mergeCell ref="B32:D32"/>
    <mergeCell ref="B31:L31"/>
    <mergeCell ref="B36:D36"/>
    <mergeCell ref="B4:B5"/>
    <mergeCell ref="D4:D5"/>
    <mergeCell ref="L4:L5"/>
    <mergeCell ref="B35:D35"/>
    <mergeCell ref="F4:F5"/>
    <mergeCell ref="G4:G5"/>
    <mergeCell ref="J4:J5"/>
    <mergeCell ref="I4:I5"/>
    <mergeCell ref="C4:C5"/>
    <mergeCell ref="B3:C3"/>
    <mergeCell ref="E35:L35"/>
  </mergeCells>
  <phoneticPr fontId="21" type="noConversion"/>
  <pageMargins left="0.25" right="0.25" top="0.75" bottom="0.75" header="0.3" footer="0.3"/>
  <pageSetup scale="61" fitToHeight="0" orientation="portrait" r:id="rId1"/>
  <headerFooter alignWithMargins="0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CAPEX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Фаррахова Эльвера Римовна</cp:lastModifiedBy>
  <cp:lastPrinted>2015-10-22T11:22:38Z</cp:lastPrinted>
  <dcterms:created xsi:type="dcterms:W3CDTF">2012-03-05T06:34:36Z</dcterms:created>
  <dcterms:modified xsi:type="dcterms:W3CDTF">2015-11-26T06:31:54Z</dcterms:modified>
</cp:coreProperties>
</file>