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21360" windowHeight="7125"/>
  </bookViews>
  <sheets>
    <sheet name="Лист1" sheetId="1" r:id="rId1"/>
    <sheet name="XLR_NoRangeSheet" sheetId="2" state="veryHidden" r:id="rId2"/>
  </sheets>
  <definedNames>
    <definedName name="Query1">Лист1!$A$7:$O$8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Лист1!$A$13:$O$13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L8" i="1" l="1"/>
  <c r="B7" i="1"/>
  <c r="B5" i="2"/>
  <c r="C19" i="1"/>
  <c r="C18" i="1"/>
  <c r="C17" i="1"/>
</calcChain>
</file>

<file path=xl/sharedStrings.xml><?xml version="1.0" encoding="utf-8"?>
<sst xmlns="http://schemas.openxmlformats.org/spreadsheetml/2006/main" count="51" uniqueCount="44">
  <si>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</si>
  <si>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</si>
  <si>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</si>
  <si>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</si>
  <si>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</si>
  <si>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</si>
  <si>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</si>
  <si>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</si>
  <si>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</si>
  <si>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</si>
  <si>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</si>
  <si>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</si>
  <si>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</si>
  <si>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</si>
  <si>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</si>
  <si>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</si>
  <si>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</si>
  <si>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</si>
  <si>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</si>
  <si>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</si>
  <si>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</si>
  <si>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</si>
  <si>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</si>
  <si>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</si>
  <si>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</si>
  <si>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не менее 25 лет</t>
  </si>
  <si>
    <t>4.2, Developer  (build 122-D7)</t>
  </si>
  <si>
    <t>Query2</t>
  </si>
  <si>
    <t>Республика Башкортостан</t>
  </si>
  <si>
    <t>Поставка коммутаторов HP</t>
  </si>
  <si>
    <t>, тел. , эл.почта:</t>
  </si>
  <si>
    <t/>
  </si>
  <si>
    <t>01.11.2014</t>
  </si>
  <si>
    <t>Гулиев Тимур Абрекович</t>
  </si>
  <si>
    <t>(347)251-71-23</t>
  </si>
  <si>
    <t>Отдел радио и телевидения (ОРиТ)</t>
  </si>
  <si>
    <t>Приложение 1.2</t>
  </si>
  <si>
    <t>шт</t>
  </si>
  <si>
    <t>Коммутатор HP 3100-8 V2 EI Switch</t>
  </si>
  <si>
    <t>Коммутатор HP уровня L2 c  8 портами 100Mb T, 1 порт SFP 1G (COMBO), 100-240 VAC /JD318B/</t>
  </si>
  <si>
    <t xml:space="preserve"> 1 июня  2014 г.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</si>
  <si>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</t>
  </si>
  <si>
    <t>Приложение № 1.3</t>
  </si>
  <si>
    <t>СПЕЦИФИКАЦИЯ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</si>
</sst>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165" fontId="0" fillId="0" borderId="1" xfId="0" applyNumberFormat="1" applyBorder="1" applyAlignment="1">
      <alignment horizontal="right" vertical="top" wrapText="1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vertical="top"/>
    </xf>
    <xf numFmtId="0" fontId="0" fillId="0" borderId="5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/>
    <xf numFmtId="3" fontId="0" fillId="0" borderId="1" xfId="0" applyNumberForma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19"/>
  <sheetViews>
    <sheetView tabSelected="1" topLeftCell="B1" zoomScaleNormal="100" workbookViewId="0">
      <selection activeCell="E17" sqref="E17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4"/>
    <col min="11" max="11" width="19.5703125" style="5" customWidth="1"/>
    <col min="12" max="12" width="16" style="5" customWidth="1"/>
    <col min="13" max="13" width="18.28515625" style="7" customWidth="1"/>
    <col min="14" max="14" width="18.7109375" customWidth="1"/>
    <col min="15" max="15" width="3.28515625" customWidth="1"/>
  </cols>
  <sheetData>
    <row r="1" spans="1:20" x14ac:dyDescent="0.25">
      <c r="N1" s="15" t="s">
        <v>42</v>
      </c>
    </row>
    <row r="2" spans="1:20" x14ac:dyDescent="0.25">
      <c r="B2" s="28" t="s">
        <v>43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20" x14ac:dyDescent="0.25">
      <c r="B3" t="s">
        <v>23</v>
      </c>
      <c r="C3" s="19" t="s">
        <v>29</v>
      </c>
      <c r="D3" s="18"/>
      <c r="F3" s="18" t="s">
        <v>35</v>
      </c>
      <c r="N3" s="15"/>
      <c r="O3" s="2"/>
    </row>
    <row r="4" spans="1:20" s="9" customFormat="1" x14ac:dyDescent="0.25">
      <c r="B4" s="29" t="s">
        <v>0</v>
      </c>
      <c r="C4" s="30" t="s">
        <v>12</v>
      </c>
      <c r="D4" s="30" t="s">
        <v>1</v>
      </c>
      <c r="E4" s="30" t="s">
        <v>11</v>
      </c>
      <c r="F4" s="33" t="s">
        <v>13</v>
      </c>
      <c r="G4" s="33"/>
      <c r="H4" s="33"/>
      <c r="I4" s="33"/>
      <c r="J4" s="33"/>
      <c r="K4" s="36" t="s">
        <v>19</v>
      </c>
      <c r="L4" s="34" t="s">
        <v>20</v>
      </c>
      <c r="M4" s="32" t="s">
        <v>22</v>
      </c>
      <c r="N4" s="29" t="s">
        <v>2</v>
      </c>
      <c r="O4" s="29"/>
    </row>
    <row r="5" spans="1:20" s="10" customFormat="1" ht="64.5" customHeight="1" x14ac:dyDescent="0.25">
      <c r="B5" s="29"/>
      <c r="C5" s="31"/>
      <c r="D5" s="31"/>
      <c r="E5" s="31"/>
      <c r="F5" s="6" t="s">
        <v>14</v>
      </c>
      <c r="G5" s="6" t="s">
        <v>15</v>
      </c>
      <c r="H5" s="6" t="s">
        <v>16</v>
      </c>
      <c r="I5" s="6" t="s">
        <v>17</v>
      </c>
      <c r="J5" s="6" t="s">
        <v>18</v>
      </c>
      <c r="K5" s="37"/>
      <c r="L5" s="35"/>
      <c r="M5" s="32"/>
      <c r="N5" s="29"/>
      <c r="O5" s="29"/>
    </row>
    <row r="6" spans="1:20" s="9" customFormat="1" x14ac:dyDescent="0.25">
      <c r="B6" s="11">
        <v>1</v>
      </c>
      <c r="C6" s="24">
        <v>2</v>
      </c>
      <c r="D6" s="24">
        <v>3</v>
      </c>
      <c r="E6" s="11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33">
        <v>13</v>
      </c>
      <c r="O6" s="33"/>
    </row>
    <row r="7" spans="1:20" ht="60" x14ac:dyDescent="0.25">
      <c r="A7" s="8"/>
      <c r="B7" s="22">
        <f>ROW()-6</f>
        <v>1</v>
      </c>
      <c r="C7" s="25" t="s">
        <v>38</v>
      </c>
      <c r="D7" s="25" t="s">
        <v>39</v>
      </c>
      <c r="E7" s="23" t="s">
        <v>37</v>
      </c>
      <c r="F7" s="51">
        <v>0</v>
      </c>
      <c r="G7" s="51">
        <v>1</v>
      </c>
      <c r="H7" s="51">
        <v>0</v>
      </c>
      <c r="I7" s="51">
        <v>0</v>
      </c>
      <c r="J7" s="51">
        <v>1</v>
      </c>
      <c r="K7" s="3">
        <v>6500</v>
      </c>
      <c r="L7" s="3">
        <v>6500</v>
      </c>
      <c r="M7" s="3">
        <v>7670</v>
      </c>
      <c r="N7" s="46"/>
      <c r="O7" s="46"/>
    </row>
    <row r="8" spans="1:20" s="8" customFormat="1" x14ac:dyDescent="0.25">
      <c r="B8" s="13"/>
      <c r="C8" s="1"/>
      <c r="D8" s="1"/>
      <c r="E8" s="14"/>
      <c r="F8" s="14"/>
      <c r="G8" s="14"/>
      <c r="H8" s="14"/>
      <c r="I8" s="14"/>
      <c r="J8" s="14"/>
      <c r="K8" s="16"/>
      <c r="L8" s="17">
        <f>SUM($L$7:$L$7)</f>
        <v>6500</v>
      </c>
      <c r="M8" s="17">
        <v>7670</v>
      </c>
      <c r="N8" s="1"/>
    </row>
    <row r="9" spans="1:20" s="8" customFormat="1" x14ac:dyDescent="0.25">
      <c r="B9" s="12"/>
      <c r="C9" s="1"/>
      <c r="D9" s="1"/>
      <c r="E9" s="12"/>
      <c r="F9" s="12"/>
      <c r="G9" s="12"/>
      <c r="H9" s="12"/>
      <c r="I9" s="12"/>
      <c r="J9" s="12"/>
      <c r="K9" s="12"/>
      <c r="L9" s="50" t="s">
        <v>21</v>
      </c>
      <c r="M9" s="17">
        <v>1170</v>
      </c>
      <c r="N9" s="1"/>
    </row>
    <row r="10" spans="1:20" x14ac:dyDescent="0.25">
      <c r="B10" s="41" t="s">
        <v>3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20" ht="16.5" customHeight="1" x14ac:dyDescent="0.25">
      <c r="B11" s="38" t="s">
        <v>4</v>
      </c>
      <c r="C11" s="38"/>
      <c r="D11" s="44" t="s">
        <v>40</v>
      </c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1"/>
      <c r="Q11" s="1"/>
      <c r="R11" s="1"/>
      <c r="S11" s="1"/>
      <c r="T11" s="1"/>
    </row>
    <row r="12" spans="1:20" ht="32.1" customHeight="1" x14ac:dyDescent="0.25">
      <c r="B12" s="38" t="s">
        <v>5</v>
      </c>
      <c r="C12" s="38"/>
      <c r="D12" s="47" t="s">
        <v>7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20" ht="94.5" customHeight="1" x14ac:dyDescent="0.25">
      <c r="A13" s="8"/>
      <c r="B13" s="48" t="s">
        <v>6</v>
      </c>
      <c r="C13" s="49"/>
      <c r="D13" s="45" t="s">
        <v>41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</row>
    <row r="14" spans="1:20" s="8" customFormat="1" x14ac:dyDescent="0.25">
      <c r="B14" s="39" t="s">
        <v>24</v>
      </c>
      <c r="C14" s="40"/>
      <c r="D14" s="26" t="s">
        <v>25</v>
      </c>
      <c r="E14" s="27"/>
      <c r="F14" s="27"/>
      <c r="G14" s="27"/>
      <c r="H14" s="27"/>
      <c r="I14" s="27"/>
      <c r="J14" s="27"/>
      <c r="K14" s="27"/>
      <c r="L14" s="27"/>
      <c r="M14" s="27"/>
      <c r="N14" s="42"/>
      <c r="O14" s="43"/>
    </row>
    <row r="16" spans="1:20" x14ac:dyDescent="0.25">
      <c r="B16" t="s">
        <v>8</v>
      </c>
    </row>
    <row r="17" spans="2:3" x14ac:dyDescent="0.25">
      <c r="C17" s="2" t="str">
        <f>Query2_USERN</f>
        <v>Гулиев Тимур Абрекович</v>
      </c>
    </row>
    <row r="18" spans="2:3" x14ac:dyDescent="0.25">
      <c r="B18" t="s">
        <v>9</v>
      </c>
      <c r="C18" s="2" t="str">
        <f>Query2_USERT</f>
        <v>(347)251-71-23</v>
      </c>
    </row>
    <row r="19" spans="2:3" x14ac:dyDescent="0.25">
      <c r="B19" t="s">
        <v>10</v>
      </c>
      <c r="C19" s="2" t="str">
        <f>Query2_USERE</f>
        <v/>
      </c>
    </row>
  </sheetData>
  <mergeCells count="21">
    <mergeCell ref="D11:O11"/>
    <mergeCell ref="D13:O13"/>
    <mergeCell ref="N4:O5"/>
    <mergeCell ref="N6:O6"/>
    <mergeCell ref="N7:O7"/>
    <mergeCell ref="B10:O10"/>
    <mergeCell ref="D12:O12"/>
    <mergeCell ref="B13:C13"/>
    <mergeCell ref="B12:C12"/>
    <mergeCell ref="B11:C11"/>
    <mergeCell ref="B14:C14"/>
    <mergeCell ref="N14:O14"/>
    <mergeCell ref="B2:N2"/>
    <mergeCell ref="B4:B5"/>
    <mergeCell ref="C4:C5"/>
    <mergeCell ref="M4:M5"/>
    <mergeCell ref="D4:D5"/>
    <mergeCell ref="E4:E5"/>
    <mergeCell ref="F4:J4"/>
    <mergeCell ref="L4:L5"/>
    <mergeCell ref="K4:K5"/>
  </mergeCells>
  <pageMargins left="0.78740157480314965" right="0.39370078740157483" top="0.78740157480314965" bottom="0.39370078740157483" header="0.31496062992125984" footer="0.31496062992125984"/>
  <pageSetup paperSize="9" scale="6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0" t="s">
        <v>26</v>
      </c>
      <c r="B5" t="e">
        <f>XLR_ERRNAME</f>
        <v>#NAME?</v>
      </c>
    </row>
    <row r="6" spans="1:19" x14ac:dyDescent="0.25">
      <c r="A6" t="s">
        <v>27</v>
      </c>
      <c r="B6">
        <v>907</v>
      </c>
      <c r="C6" s="21" t="s">
        <v>28</v>
      </c>
      <c r="D6">
        <v>305</v>
      </c>
      <c r="E6" s="21" t="s">
        <v>29</v>
      </c>
      <c r="F6" s="21" t="s">
        <v>30</v>
      </c>
      <c r="G6" s="21" t="s">
        <v>31</v>
      </c>
      <c r="H6" s="21" t="s">
        <v>31</v>
      </c>
      <c r="I6" s="21" t="s">
        <v>31</v>
      </c>
      <c r="J6" s="21" t="s">
        <v>29</v>
      </c>
      <c r="K6" s="21" t="s">
        <v>32</v>
      </c>
      <c r="L6" s="21" t="s">
        <v>33</v>
      </c>
      <c r="M6" s="21" t="s">
        <v>34</v>
      </c>
      <c r="N6" s="21" t="s">
        <v>31</v>
      </c>
      <c r="O6">
        <v>2959</v>
      </c>
      <c r="P6" s="21" t="s">
        <v>35</v>
      </c>
      <c r="Q6">
        <v>0</v>
      </c>
      <c r="R6" s="21" t="s">
        <v>31</v>
      </c>
      <c r="S6" s="21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Мигранова Регина Фангизовна</cp:lastModifiedBy>
  <cp:lastPrinted>2014-01-24T05:01:29Z</cp:lastPrinted>
  <dcterms:created xsi:type="dcterms:W3CDTF">2013-12-19T08:11:42Z</dcterms:created>
  <dcterms:modified xsi:type="dcterms:W3CDTF">2014-01-28T10:31:26Z</dcterms:modified>
</cp:coreProperties>
</file>