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10" windowWidth="19320" windowHeight="9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G12" i="1"/>
  <c r="I12" i="1"/>
  <c r="I16" i="1" s="1"/>
  <c r="J13" i="1"/>
  <c r="J14" i="1"/>
  <c r="J15" i="1"/>
  <c r="J16" i="1" l="1"/>
  <c r="J17" i="1" s="1"/>
  <c r="J12" i="1"/>
</calcChain>
</file>

<file path=xl/sharedStrings.xml><?xml version="1.0" encoding="utf-8"?>
<sst xmlns="http://schemas.openxmlformats.org/spreadsheetml/2006/main" count="61" uniqueCount="54">
  <si>
    <t>СПЕЦИФИКАЦИЯ</t>
  </si>
  <si>
    <t>ЛОТ</t>
  </si>
  <si>
    <t>Поставка кабеля малопарного типа "витая пара" (UTP,КСВПВ) 5 категории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</si>
  <si>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</si>
  <si>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</si>
  <si>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</si>
  <si>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</si>
  <si>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</si>
  <si>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</si>
  <si>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</si>
  <si>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</si>
  <si>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</si>
  <si>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</si>
  <si>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</si>
  <si>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</si>
  <si>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Итого</t>
  </si>
  <si>
    <t>км</t>
  </si>
  <si>
    <t>КАБЕЛЬ UTP 4*2*0,52</t>
  </si>
  <si>
    <t>м</t>
  </si>
  <si>
    <t>шт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</si>
  <si>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</si>
  <si>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</si>
  <si>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</si>
  <si>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</si>
  <si>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</si>
  <si>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не менее 25 лет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</si>
  <si>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</si>
  <si>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</si>
  <si>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</si>
  <si>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</si>
  <si>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</si>
  <si>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</si>
  <si>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не менее 24 месяцев</t>
  </si>
  <si>
    <t>Срок службы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</si>
  <si>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</si>
  <si>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</si>
  <si>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</si>
  <si>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Предельная сумма лота составляет:    7 263 659,92руб. с НДС.</t>
  </si>
  <si>
    <t>КАБЕЛЬ  ТИПА UTP 1*2 (0,52), CAT 5E</t>
  </si>
  <si>
    <t>КАБЕЛЬ  ТИПА КСВПВ-5Е 1*2*0,52</t>
  </si>
  <si>
    <t>КАБЕЛЬ  ТИПА UTP 2*2*0,52</t>
  </si>
  <si>
    <t>КАБЕЛЬ  ТИПА КСВПВ 2*2*0,5</t>
  </si>
  <si>
    <t>КАБЕЛЬ ТИПА СЕТЕВОЙ UTP-5 CAT.(БУХТА 305М)</t>
  </si>
  <si>
    <t>КАБЕЛЬ ТИПА КСВПП 4*2*0,52</t>
  </si>
  <si>
    <t>КАБЕЛЬ ТИПА  КСВПП-5Е 2*2*0,52</t>
  </si>
  <si>
    <t>4) обязательно наличие  маркировки завода-изготовителя по оболочке кабеля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</si>
  <si>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</si>
  <si>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кабель структурированный высокочастотный, в полиэтиленовой изоляции, полиэтиленовая оболочка 5ой категории. Для внешей прокладки,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</t>
  </si>
  <si>
    <t xml:space="preserve">КАБЕЛЬ ТИПА КСВПВ 5Е 4*2*0,5 </t>
  </si>
  <si>
    <t>Республика Башкортостан    отгрузочные реквизиты будут сообщены дополнительно, после заключения договора</t>
  </si>
  <si>
    <t>Сунаргулов И.М (347) -221-55-84  i.sunargulov@bashtel.ru</t>
  </si>
  <si>
    <t>UTP.Категория кабеля 5е.Количество пар 1. Толщина проводника 0.51 мм.Длина кабеля 305 м</t>
  </si>
  <si>
    <t>Приложение 1.2</t>
  </si>
  <si>
    <t xml:space="preserve"> 1 квартал до 26 февраля 2014;  2квартал до 10 апреля 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</si>
</sst>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165" fontId="0" fillId="0" borderId="1" xfId="0" applyNumberFormat="1" applyFill="1" applyBorder="1"/>
    <xf numFmtId="0" fontId="0" fillId="0" borderId="0" xfId="0" applyFill="1" applyBorder="1"/>
    <xf numFmtId="0" fontId="0" fillId="0" borderId="1" xfId="0" applyFill="1" applyBorder="1"/>
    <xf numFmtId="165" fontId="0" fillId="0" borderId="1" xfId="0" applyNumberForma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view="pageBreakPreview" topLeftCell="A13" zoomScale="60" zoomScaleNormal="100" workbookViewId="0">
      <selection activeCell="C24" sqref="C24:K24"/>
    </sheetView>
  </sheetViews>
  <sheetFormatPr defaultRowHeight="15" x14ac:dyDescent="0.25"/>
  <cols>
    <col min="1" max="1" width="9.140625" style="1"/>
    <col min="2" max="2" width="23.42578125" style="1" customWidth="1"/>
    <col min="3" max="3" width="42.85546875" style="1" customWidth="1"/>
    <col min="4" max="4" width="9.140625" style="1"/>
    <col min="5" max="5" width="17.7109375" style="1" customWidth="1"/>
    <col min="6" max="6" width="11.7109375" style="1" customWidth="1"/>
    <col min="7" max="7" width="15" style="1" customWidth="1"/>
    <col min="8" max="8" width="13.7109375" style="1" customWidth="1"/>
    <col min="9" max="9" width="16.28515625" style="1" customWidth="1"/>
    <col min="10" max="10" width="15.85546875" style="1" customWidth="1"/>
    <col min="11" max="11" width="20.5703125" style="1" customWidth="1"/>
    <col min="12" max="16384" width="9.140625" style="1"/>
  </cols>
  <sheetData>
    <row r="1" spans="1:17" x14ac:dyDescent="0.25">
      <c r="K1" s="2" t="s">
        <v>52</v>
      </c>
    </row>
    <row r="2" spans="1:17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7" x14ac:dyDescent="0.25">
      <c r="A3" s="1" t="s">
        <v>1</v>
      </c>
      <c r="B3" s="3" t="s">
        <v>2</v>
      </c>
      <c r="C3" s="4"/>
      <c r="E3" s="4" t="s">
        <v>3</v>
      </c>
      <c r="K3" s="2"/>
      <c r="L3" s="5"/>
    </row>
    <row r="4" spans="1:17" x14ac:dyDescent="0.25">
      <c r="A4" s="36" t="s">
        <v>4</v>
      </c>
      <c r="B4" s="36" t="s">
        <v>5</v>
      </c>
      <c r="C4" s="36" t="s">
        <v>6</v>
      </c>
      <c r="D4" s="36" t="s">
        <v>7</v>
      </c>
      <c r="E4" s="38" t="s">
        <v>8</v>
      </c>
      <c r="F4" s="38"/>
      <c r="G4" s="38"/>
      <c r="H4" s="41" t="s">
        <v>9</v>
      </c>
      <c r="I4" s="39" t="s">
        <v>10</v>
      </c>
      <c r="J4" s="37" t="s">
        <v>11</v>
      </c>
      <c r="K4" s="36" t="s">
        <v>12</v>
      </c>
      <c r="L4" s="7"/>
      <c r="M4" s="6"/>
      <c r="N4" s="6"/>
      <c r="O4" s="6"/>
      <c r="P4" s="6"/>
      <c r="Q4" s="6"/>
    </row>
    <row r="5" spans="1:17" x14ac:dyDescent="0.25">
      <c r="A5" s="36"/>
      <c r="B5" s="36"/>
      <c r="C5" s="36"/>
      <c r="D5" s="36"/>
      <c r="E5" s="9" t="s">
        <v>13</v>
      </c>
      <c r="F5" s="9" t="s">
        <v>14</v>
      </c>
      <c r="G5" s="9" t="s">
        <v>15</v>
      </c>
      <c r="H5" s="42"/>
      <c r="I5" s="40"/>
      <c r="J5" s="37"/>
      <c r="K5" s="36"/>
      <c r="L5" s="8"/>
      <c r="M5" s="8"/>
      <c r="N5" s="8"/>
      <c r="O5" s="8"/>
      <c r="P5" s="8"/>
      <c r="Q5" s="8"/>
    </row>
    <row r="6" spans="1:17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6"/>
      <c r="M6" s="6"/>
      <c r="N6" s="6"/>
      <c r="O6" s="6"/>
      <c r="P6" s="6"/>
      <c r="Q6" s="6"/>
    </row>
    <row r="7" spans="1:17" s="11" customFormat="1" ht="58.5" customHeight="1" x14ac:dyDescent="0.25">
      <c r="A7" s="12">
        <v>1</v>
      </c>
      <c r="B7" s="13" t="s">
        <v>38</v>
      </c>
      <c r="C7" s="32" t="s">
        <v>46</v>
      </c>
      <c r="D7" s="14" t="s">
        <v>16</v>
      </c>
      <c r="E7" s="15">
        <v>117.875</v>
      </c>
      <c r="F7" s="15">
        <v>133.92500000000001</v>
      </c>
      <c r="G7" s="15"/>
      <c r="H7" s="16">
        <v>3500</v>
      </c>
      <c r="I7" s="16">
        <v>881300</v>
      </c>
      <c r="J7" s="16">
        <f>I7*1.18</f>
        <v>1039934</v>
      </c>
      <c r="K7" s="26" t="s">
        <v>49</v>
      </c>
    </row>
    <row r="8" spans="1:17" s="11" customFormat="1" ht="63.75" customHeight="1" x14ac:dyDescent="0.25">
      <c r="A8" s="12">
        <v>6</v>
      </c>
      <c r="B8" s="13" t="s">
        <v>39</v>
      </c>
      <c r="C8" s="32"/>
      <c r="D8" s="14" t="s">
        <v>16</v>
      </c>
      <c r="E8" s="15">
        <v>2</v>
      </c>
      <c r="F8" s="15">
        <v>5</v>
      </c>
      <c r="G8" s="15">
        <v>7</v>
      </c>
      <c r="H8" s="16">
        <v>2030</v>
      </c>
      <c r="I8" s="16">
        <v>14210</v>
      </c>
      <c r="J8" s="16">
        <f t="shared" ref="J8:J15" si="0">I8*1.18</f>
        <v>16767.8</v>
      </c>
      <c r="K8" s="27"/>
    </row>
    <row r="9" spans="1:17" s="11" customFormat="1" ht="36" customHeight="1" x14ac:dyDescent="0.25">
      <c r="A9" s="12">
        <v>2</v>
      </c>
      <c r="B9" s="13" t="s">
        <v>40</v>
      </c>
      <c r="C9" s="32"/>
      <c r="D9" s="14" t="s">
        <v>16</v>
      </c>
      <c r="E9" s="15">
        <v>241.42500000000001</v>
      </c>
      <c r="F9" s="15">
        <v>266.87499999999994</v>
      </c>
      <c r="G9" s="15">
        <v>508.29999999999995</v>
      </c>
      <c r="H9" s="16">
        <v>5700</v>
      </c>
      <c r="I9" s="16">
        <v>2897310</v>
      </c>
      <c r="J9" s="16">
        <f t="shared" si="0"/>
        <v>3418825.8</v>
      </c>
      <c r="K9" s="27"/>
    </row>
    <row r="10" spans="1:17" s="11" customFormat="1" ht="30" x14ac:dyDescent="0.25">
      <c r="A10" s="12">
        <v>4</v>
      </c>
      <c r="B10" s="13" t="s">
        <v>41</v>
      </c>
      <c r="C10" s="32"/>
      <c r="D10" s="14" t="s">
        <v>16</v>
      </c>
      <c r="E10" s="15">
        <v>11.4</v>
      </c>
      <c r="F10" s="15">
        <v>12</v>
      </c>
      <c r="G10" s="15">
        <v>23.4</v>
      </c>
      <c r="H10" s="16">
        <v>3060</v>
      </c>
      <c r="I10" s="16">
        <v>71604</v>
      </c>
      <c r="J10" s="16">
        <f t="shared" si="0"/>
        <v>84492.72</v>
      </c>
      <c r="K10" s="27"/>
    </row>
    <row r="11" spans="1:17" s="11" customFormat="1" ht="51.75" customHeight="1" x14ac:dyDescent="0.25">
      <c r="A11" s="12">
        <v>3</v>
      </c>
      <c r="B11" s="13" t="s">
        <v>17</v>
      </c>
      <c r="C11" s="32"/>
      <c r="D11" s="14" t="s">
        <v>16</v>
      </c>
      <c r="E11" s="15">
        <v>93.84</v>
      </c>
      <c r="F11" s="15">
        <v>93.44</v>
      </c>
      <c r="G11" s="15">
        <v>187.28</v>
      </c>
      <c r="H11" s="16">
        <v>9000</v>
      </c>
      <c r="I11" s="16">
        <v>1685520</v>
      </c>
      <c r="J11" s="16">
        <f t="shared" si="0"/>
        <v>1988913.5999999999</v>
      </c>
      <c r="K11" s="27"/>
    </row>
    <row r="12" spans="1:17" s="11" customFormat="1" ht="81.75" customHeight="1" x14ac:dyDescent="0.25">
      <c r="A12" s="12">
        <v>5</v>
      </c>
      <c r="B12" s="13" t="s">
        <v>48</v>
      </c>
      <c r="C12" s="32"/>
      <c r="D12" s="14" t="s">
        <v>18</v>
      </c>
      <c r="E12" s="15">
        <v>33000</v>
      </c>
      <c r="F12" s="15">
        <v>61500</v>
      </c>
      <c r="G12" s="15">
        <f>E12+F12</f>
        <v>94500</v>
      </c>
      <c r="H12" s="16">
        <v>5.84</v>
      </c>
      <c r="I12" s="16">
        <f>H12*G12</f>
        <v>551880</v>
      </c>
      <c r="J12" s="16">
        <f t="shared" si="0"/>
        <v>651218.4</v>
      </c>
      <c r="K12" s="27"/>
    </row>
    <row r="13" spans="1:17" s="11" customFormat="1" ht="45" x14ac:dyDescent="0.25">
      <c r="A13" s="12">
        <v>9</v>
      </c>
      <c r="B13" s="13" t="s">
        <v>42</v>
      </c>
      <c r="C13" s="13" t="s">
        <v>51</v>
      </c>
      <c r="D13" s="14" t="s">
        <v>19</v>
      </c>
      <c r="E13" s="15">
        <v>10</v>
      </c>
      <c r="F13" s="15">
        <v>10</v>
      </c>
      <c r="G13" s="15">
        <v>20</v>
      </c>
      <c r="H13" s="16">
        <v>1021</v>
      </c>
      <c r="I13" s="16">
        <v>20420</v>
      </c>
      <c r="J13" s="16">
        <f t="shared" si="0"/>
        <v>24095.599999999999</v>
      </c>
      <c r="K13" s="28"/>
    </row>
    <row r="14" spans="1:17" s="11" customFormat="1" ht="146.25" customHeight="1" x14ac:dyDescent="0.25">
      <c r="A14" s="12">
        <v>7</v>
      </c>
      <c r="B14" s="13" t="s">
        <v>43</v>
      </c>
      <c r="C14" s="33" t="s">
        <v>47</v>
      </c>
      <c r="D14" s="14" t="s">
        <v>16</v>
      </c>
      <c r="E14" s="15">
        <v>1</v>
      </c>
      <c r="F14" s="15">
        <v>1</v>
      </c>
      <c r="G14" s="15">
        <v>2</v>
      </c>
      <c r="H14" s="16">
        <v>6200</v>
      </c>
      <c r="I14" s="16">
        <v>12400</v>
      </c>
      <c r="J14" s="16">
        <f t="shared" si="0"/>
        <v>14632</v>
      </c>
      <c r="K14" s="26" t="s">
        <v>49</v>
      </c>
      <c r="M14" s="17"/>
      <c r="N14" s="17"/>
      <c r="O14" s="17"/>
      <c r="P14" s="17"/>
      <c r="Q14" s="17"/>
    </row>
    <row r="15" spans="1:17" s="11" customFormat="1" ht="162" customHeight="1" x14ac:dyDescent="0.25">
      <c r="A15" s="12">
        <v>8</v>
      </c>
      <c r="B15" s="13" t="s">
        <v>44</v>
      </c>
      <c r="C15" s="34"/>
      <c r="D15" s="14" t="s">
        <v>16</v>
      </c>
      <c r="E15" s="15">
        <v>3</v>
      </c>
      <c r="F15" s="15">
        <v>3</v>
      </c>
      <c r="G15" s="15">
        <v>6</v>
      </c>
      <c r="H15" s="16">
        <v>3500</v>
      </c>
      <c r="I15" s="16">
        <v>21000</v>
      </c>
      <c r="J15" s="16">
        <f t="shared" si="0"/>
        <v>24780</v>
      </c>
      <c r="K15" s="28"/>
    </row>
    <row r="16" spans="1:17" x14ac:dyDescent="0.25">
      <c r="I16" s="18">
        <f>SUM(I7:I15)</f>
        <v>6155644</v>
      </c>
      <c r="J16" s="18">
        <f>SUM(J7:J15)</f>
        <v>7263659.919999999</v>
      </c>
    </row>
    <row r="17" spans="1:11" x14ac:dyDescent="0.25">
      <c r="A17" s="19"/>
      <c r="B17" s="17"/>
      <c r="C17" s="17"/>
      <c r="D17" s="19"/>
      <c r="E17" s="19"/>
      <c r="F17" s="19"/>
      <c r="G17" s="19"/>
      <c r="H17" s="19"/>
      <c r="I17" s="20" t="s">
        <v>20</v>
      </c>
      <c r="J17" s="21">
        <f>J16-I16</f>
        <v>1108015.919999999</v>
      </c>
      <c r="K17" s="17"/>
    </row>
    <row r="18" spans="1:11" ht="19.5" customHeight="1" x14ac:dyDescent="0.25">
      <c r="A18" s="31" t="s">
        <v>37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</row>
    <row r="19" spans="1:11" s="22" customFormat="1" x14ac:dyDescent="0.25">
      <c r="A19" s="29" t="s">
        <v>21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</row>
    <row r="20" spans="1:11" s="22" customFormat="1" ht="16.5" customHeight="1" x14ac:dyDescent="0.25">
      <c r="A20" s="30" t="s">
        <v>22</v>
      </c>
      <c r="B20" s="30"/>
      <c r="C20" s="29" t="s">
        <v>53</v>
      </c>
      <c r="D20" s="29"/>
      <c r="E20" s="29"/>
      <c r="F20" s="29"/>
      <c r="G20" s="29"/>
      <c r="H20" s="29"/>
      <c r="I20" s="29"/>
      <c r="J20" s="29"/>
      <c r="K20" s="29"/>
    </row>
    <row r="21" spans="1:11" s="23" customFormat="1" ht="27" customHeight="1" x14ac:dyDescent="0.25">
      <c r="A21" s="43" t="s">
        <v>26</v>
      </c>
      <c r="B21" s="43"/>
      <c r="C21" s="44" t="s">
        <v>27</v>
      </c>
      <c r="D21" s="44"/>
      <c r="E21" s="44"/>
      <c r="F21" s="44"/>
      <c r="G21" s="44"/>
      <c r="H21" s="44"/>
      <c r="I21" s="44"/>
      <c r="J21" s="44"/>
      <c r="K21" s="44"/>
    </row>
    <row r="22" spans="1:11" s="23" customFormat="1" ht="15" customHeight="1" x14ac:dyDescent="0.25">
      <c r="A22" s="51" t="s">
        <v>23</v>
      </c>
      <c r="B22" s="52"/>
      <c r="C22" s="29" t="s">
        <v>28</v>
      </c>
      <c r="D22" s="29"/>
      <c r="E22" s="29"/>
      <c r="F22" s="29"/>
      <c r="G22" s="29"/>
      <c r="H22" s="29"/>
      <c r="I22" s="29"/>
      <c r="J22" s="29"/>
      <c r="K22" s="29"/>
    </row>
    <row r="23" spans="1:11" s="23" customFormat="1" ht="12.75" customHeight="1" x14ac:dyDescent="0.25">
      <c r="A23" s="53"/>
      <c r="B23" s="54"/>
      <c r="C23" s="29" t="s">
        <v>29</v>
      </c>
      <c r="D23" s="29"/>
      <c r="E23" s="29"/>
      <c r="F23" s="29"/>
      <c r="G23" s="29"/>
      <c r="H23" s="29"/>
      <c r="I23" s="29"/>
      <c r="J23" s="29"/>
      <c r="K23" s="29"/>
    </row>
    <row r="24" spans="1:11" s="23" customFormat="1" x14ac:dyDescent="0.25">
      <c r="A24" s="53"/>
      <c r="B24" s="54"/>
      <c r="C24" s="29" t="s">
        <v>30</v>
      </c>
      <c r="D24" s="29"/>
      <c r="E24" s="29"/>
      <c r="F24" s="29"/>
      <c r="G24" s="29"/>
      <c r="H24" s="29"/>
      <c r="I24" s="29"/>
      <c r="J24" s="29"/>
      <c r="K24" s="29"/>
    </row>
    <row r="25" spans="1:11" s="24" customFormat="1" ht="17.25" customHeight="1" x14ac:dyDescent="0.25">
      <c r="A25" s="53"/>
      <c r="B25" s="54"/>
      <c r="C25" s="29" t="s">
        <v>31</v>
      </c>
      <c r="D25" s="29"/>
      <c r="E25" s="29"/>
      <c r="F25" s="29"/>
      <c r="G25" s="29"/>
      <c r="H25" s="29"/>
      <c r="I25" s="29"/>
      <c r="J25" s="29"/>
      <c r="K25" s="29"/>
    </row>
    <row r="26" spans="1:11" s="24" customFormat="1" ht="17.25" customHeight="1" x14ac:dyDescent="0.25">
      <c r="A26" s="55"/>
      <c r="B26" s="56"/>
      <c r="C26" s="48" t="s">
        <v>45</v>
      </c>
      <c r="D26" s="49"/>
      <c r="E26" s="49"/>
      <c r="F26" s="49"/>
      <c r="G26" s="49"/>
      <c r="H26" s="49"/>
      <c r="I26" s="49"/>
      <c r="J26" s="49"/>
      <c r="K26" s="50"/>
    </row>
    <row r="27" spans="1:11" s="24" customFormat="1" ht="17.25" customHeight="1" x14ac:dyDescent="0.25">
      <c r="A27" s="43" t="s">
        <v>24</v>
      </c>
      <c r="B27" s="43"/>
      <c r="C27" s="29" t="s">
        <v>32</v>
      </c>
      <c r="D27" s="29"/>
      <c r="E27" s="29"/>
      <c r="F27" s="29"/>
      <c r="G27" s="29"/>
      <c r="H27" s="29"/>
      <c r="I27" s="29"/>
      <c r="J27" s="29"/>
      <c r="K27" s="29"/>
    </row>
    <row r="28" spans="1:11" s="24" customFormat="1" ht="17.25" customHeight="1" x14ac:dyDescent="0.25">
      <c r="A28" s="43" t="s">
        <v>33</v>
      </c>
      <c r="B28" s="43"/>
      <c r="C28" s="29" t="s">
        <v>25</v>
      </c>
      <c r="D28" s="29"/>
      <c r="E28" s="29"/>
      <c r="F28" s="29"/>
      <c r="G28" s="29"/>
      <c r="H28" s="29"/>
      <c r="I28" s="29"/>
      <c r="J28" s="29"/>
      <c r="K28" s="29"/>
    </row>
    <row r="29" spans="1:11" s="25" customFormat="1" ht="19.5" customHeight="1" x14ac:dyDescent="0.25">
      <c r="A29" s="45" t="s">
        <v>34</v>
      </c>
      <c r="B29" s="45"/>
      <c r="C29" s="47" t="s">
        <v>35</v>
      </c>
      <c r="D29" s="47"/>
      <c r="E29" s="47"/>
      <c r="F29" s="47"/>
      <c r="G29" s="47"/>
      <c r="H29" s="47"/>
      <c r="I29" s="47"/>
      <c r="J29" s="47"/>
      <c r="K29" s="47"/>
    </row>
    <row r="30" spans="1:11" s="25" customFormat="1" x14ac:dyDescent="0.25">
      <c r="A30" s="46" t="s">
        <v>36</v>
      </c>
      <c r="B30" s="46"/>
      <c r="C30" s="48" t="s">
        <v>50</v>
      </c>
      <c r="D30" s="49"/>
      <c r="E30" s="49"/>
      <c r="F30" s="49"/>
      <c r="G30" s="49"/>
      <c r="H30" s="49"/>
      <c r="I30" s="49"/>
      <c r="J30" s="49"/>
      <c r="K30" s="50"/>
    </row>
    <row r="31" spans="1:11" s="25" customFormat="1" x14ac:dyDescent="0.25">
      <c r="A31" s="22"/>
      <c r="B31" s="22"/>
      <c r="C31" s="22"/>
      <c r="D31" s="22"/>
      <c r="E31" s="22"/>
      <c r="F31" s="22"/>
      <c r="G31" s="22"/>
      <c r="H31" s="22"/>
      <c r="I31" s="22"/>
    </row>
  </sheetData>
  <mergeCells count="34">
    <mergeCell ref="A29:B29"/>
    <mergeCell ref="A30:B30"/>
    <mergeCell ref="C29:K29"/>
    <mergeCell ref="C30:K30"/>
    <mergeCell ref="A22:B26"/>
    <mergeCell ref="C26:K26"/>
    <mergeCell ref="C25:K25"/>
    <mergeCell ref="A27:B27"/>
    <mergeCell ref="A28:B28"/>
    <mergeCell ref="C27:K27"/>
    <mergeCell ref="C28:K28"/>
    <mergeCell ref="A21:B21"/>
    <mergeCell ref="C22:K22"/>
    <mergeCell ref="C23:K23"/>
    <mergeCell ref="C24:K24"/>
    <mergeCell ref="C21:K21"/>
    <mergeCell ref="A2:K2"/>
    <mergeCell ref="A4:A5"/>
    <mergeCell ref="B4:B5"/>
    <mergeCell ref="J4:J5"/>
    <mergeCell ref="K4:K5"/>
    <mergeCell ref="C4:C5"/>
    <mergeCell ref="D4:D5"/>
    <mergeCell ref="E4:G4"/>
    <mergeCell ref="I4:I5"/>
    <mergeCell ref="H4:H5"/>
    <mergeCell ref="K7:K13"/>
    <mergeCell ref="K14:K15"/>
    <mergeCell ref="A19:K19"/>
    <mergeCell ref="C20:K20"/>
    <mergeCell ref="A20:B20"/>
    <mergeCell ref="A18:K18"/>
    <mergeCell ref="C7:C12"/>
    <mergeCell ref="C14:C15"/>
  </mergeCells>
  <phoneticPr fontId="6" type="noConversion"/>
  <pageMargins left="0.31496062992125984" right="0.31496062992125984" top="0.74803149606299213" bottom="0.15748031496062992" header="0.31496062992125984" footer="0.31496062992125984"/>
  <pageSetup paperSize="9" scale="66" orientation="landscape" verticalDpi="200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2014-01-27T08:29:13Z</cp:lastPrinted>
  <dcterms:created xsi:type="dcterms:W3CDTF">2014-01-24T10:23:51Z</dcterms:created>
  <dcterms:modified xsi:type="dcterms:W3CDTF">2014-02-05T11:45:45Z</dcterms:modified>
</cp:coreProperties>
</file>