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Лист1!$A$10:$AE$10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Лист1!$A$16:$Q$16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N10" i="1"/>
  <c r="O10" s="1"/>
  <c r="O11" s="1"/>
  <c r="O8"/>
  <c r="O9"/>
  <c r="O7"/>
  <c r="B5" i="2"/>
  <c r="D23" i="1"/>
</calcChain>
</file>

<file path=xl/sharedStrings.xml><?xml version="1.0" encoding="utf-8"?>
<sst xmlns="http://schemas.openxmlformats.org/spreadsheetml/2006/main" count="77" uniqueCount="62">
  <si>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</si>
  <si>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</si>
  <si>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</si>
  <si>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</si>
  <si>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</si>
  <si>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</si>
  <si>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</si>
  <si>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</si>
  <si>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</si>
  <si>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</si>
  <si>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</si>
  <si>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</si>
  <si>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тел.</t>
  </si>
  <si>
    <t>эл.почта</t>
  </si>
  <si>
    <t>Eд.изм</t>
  </si>
  <si>
    <t>Наименование товара</t>
  </si>
  <si>
    <t>Количество</t>
  </si>
  <si>
    <t>I кв.</t>
  </si>
  <si>
    <t>II кв.</t>
  </si>
  <si>
    <t>III кв.</t>
  </si>
  <si>
    <t>IV кв.</t>
  </si>
  <si>
    <t>Итого</t>
  </si>
  <si>
    <t>В т.ч. НДС</t>
  </si>
  <si>
    <t>ЛОТ</t>
  </si>
  <si>
    <t>Гарантийные обязательства</t>
  </si>
  <si>
    <t xml:space="preserve">Срок службы </t>
  </si>
  <si>
    <t>Номенклатура</t>
  </si>
  <si>
    <t>Производитель</t>
  </si>
  <si>
    <t>4.2, Developer  (build 122-D7)</t>
  </si>
  <si>
    <t>Query2</t>
  </si>
  <si>
    <t>г.Уфа</t>
  </si>
  <si>
    <t>Внедрение системы мониторинга автотранспорта по GPS</t>
  </si>
  <si>
    <t>, тел. , эл.почта:</t>
  </si>
  <si>
    <t/>
  </si>
  <si>
    <t>Фаттахов Фанис Винерович</t>
  </si>
  <si>
    <t>(347)284-42-01</t>
  </si>
  <si>
    <t>Отдел материально-технического обеспечения (ОМТО)</t>
  </si>
  <si>
    <t>Приложение 1.1</t>
  </si>
  <si>
    <t xml:space="preserve"> Навигационный модуль GALILEOSKY v5</t>
  </si>
  <si>
    <t>счётчика (датчика) расхода топлива СРТ-8</t>
  </si>
  <si>
    <t>АРМ диспетчера</t>
  </si>
  <si>
    <t>с установкой и настройкой на автотранспортное средство</t>
  </si>
  <si>
    <t xml:space="preserve">с установкой и настройкой </t>
  </si>
  <si>
    <t>шт.</t>
  </si>
  <si>
    <t>449</t>
  </si>
  <si>
    <t>203</t>
  </si>
  <si>
    <t>10</t>
  </si>
  <si>
    <t>Служба транспортного обеспечения (СТО)</t>
  </si>
  <si>
    <t>не менее 10 лет</t>
  </si>
  <si>
    <t>не более 2-х месяцев с момента подписания договора</t>
  </si>
  <si>
    <t>Забиров Г.М. , тел. 221-57-11</t>
  </si>
  <si>
    <t>Служба транспортного обеспечения, тел. 221-57-11, g.zabirov@bashtel.ru</t>
  </si>
  <si>
    <t>Предельная сумма лота составляет:   8085579,48   руб. с НДС.</t>
  </si>
  <si>
    <t>(347)221-5719</t>
  </si>
  <si>
    <t>f.fattahov@bashtel.ru</t>
  </si>
  <si>
    <t>в соответствии с техническим заданием</t>
  </si>
  <si>
    <t>Сумма без НДС, включая стоимость тары,доставку и монтаж, рубли РФ</t>
  </si>
  <si>
    <t>Сумма в том числе НДС, включая стоимость тары, доставку и монтаж, рубли РФ</t>
  </si>
  <si>
    <t>Гарантийные обязательства - 24 месяца</t>
  </si>
  <si>
    <t>не менее 24 месяцев</t>
  </si>
  <si>
    <t>Предельная цена за единицу измерения без НДС, включая стоимость тары, доставку и монтаж, рубли РФ</t>
  </si>
  <si>
    <t>Приложение №1.2 к Извещению</t>
  </si>
</sst>
</file>

<file path=xl/styles.xml><?xml version="1.0" encoding="utf-8"?>
<styleSheet xmlns="http://schemas.openxmlformats.org/spreadsheetml/2006/main">
  <numFmts count="1">
    <numFmt numFmtId="164" formatCode="#,##0.00_р_."/>
  </numFmts>
  <fonts count="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0" xfId="0"/>
    <xf numFmtId="0" fontId="0" fillId="0" borderId="0" xfId="0"/>
    <xf numFmtId="0" fontId="4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3" fillId="0" borderId="0" xfId="0" applyFont="1"/>
    <xf numFmtId="0" fontId="3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0" xfId="0" quotePrefix="1"/>
    <xf numFmtId="49" fontId="0" fillId="0" borderId="0" xfId="0" applyNumberFormat="1"/>
    <xf numFmtId="0" fontId="2" fillId="0" borderId="1" xfId="1" applyFont="1" applyBorder="1" applyAlignment="1">
      <alignment vertical="top" wrapText="1"/>
    </xf>
    <xf numFmtId="0" fontId="2" fillId="0" borderId="1" xfId="1" applyFont="1" applyBorder="1" applyAlignment="1">
      <alignment vertical="top" wrapText="1"/>
    </xf>
    <xf numFmtId="49" fontId="2" fillId="0" borderId="1" xfId="1" applyNumberFormat="1" applyFont="1" applyBorder="1" applyAlignment="1">
      <alignment horizontal="center" vertical="top"/>
    </xf>
    <xf numFmtId="49" fontId="2" fillId="0" borderId="1" xfId="1" applyNumberFormat="1" applyFont="1" applyBorder="1" applyAlignment="1">
      <alignment horizontal="center" vertical="top"/>
    </xf>
    <xf numFmtId="164" fontId="2" fillId="0" borderId="8" xfId="1" applyNumberFormat="1" applyFont="1" applyBorder="1" applyAlignment="1">
      <alignment horizontal="right" vertical="top" wrapText="1"/>
    </xf>
    <xf numFmtId="164" fontId="2" fillId="0" borderId="8" xfId="1" applyNumberFormat="1" applyFont="1" applyBorder="1" applyAlignment="1">
      <alignment horizontal="right" vertical="top" wrapText="1"/>
    </xf>
    <xf numFmtId="4" fontId="0" fillId="0" borderId="0" xfId="0" applyNumberFormat="1"/>
    <xf numFmtId="0" fontId="0" fillId="0" borderId="1" xfId="0" applyFont="1" applyBorder="1" applyAlignment="1">
      <alignment horizontal="center" wrapText="1"/>
    </xf>
    <xf numFmtId="4" fontId="0" fillId="0" borderId="1" xfId="0" applyNumberFormat="1" applyFont="1" applyBorder="1" applyAlignment="1">
      <alignment horizontal="right" vertical="top"/>
    </xf>
    <xf numFmtId="4" fontId="0" fillId="0" borderId="5" xfId="0" applyNumberFormat="1" applyBorder="1" applyAlignment="1">
      <alignment horizontal="righ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E25"/>
  <sheetViews>
    <sheetView tabSelected="1" workbookViewId="0">
      <selection activeCell="F4" sqref="F4:F5"/>
    </sheetView>
  </sheetViews>
  <sheetFormatPr defaultRowHeight="15"/>
  <cols>
    <col min="1" max="1" width="0.85546875" customWidth="1"/>
    <col min="2" max="2" width="8.42578125" customWidth="1"/>
    <col min="3" max="3" width="8.42578125" style="7" customWidth="1"/>
    <col min="4" max="4" width="26.42578125" customWidth="1"/>
    <col min="5" max="5" width="26.140625" style="7" customWidth="1"/>
    <col min="6" max="6" width="28.7109375" customWidth="1"/>
    <col min="11" max="11" width="9.140625" style="3"/>
    <col min="13" max="13" width="19.5703125" style="4" customWidth="1"/>
    <col min="14" max="14" width="16" style="4" customWidth="1"/>
    <col min="15" max="15" width="19" style="6" customWidth="1"/>
    <col min="16" max="16" width="18.7109375" customWidth="1"/>
    <col min="17" max="17" width="3.28515625" customWidth="1"/>
    <col min="18" max="18" width="11.42578125" bestFit="1" customWidth="1"/>
    <col min="27" max="30" width="9.140625" style="7"/>
  </cols>
  <sheetData>
    <row r="1" spans="1:31">
      <c r="O1" s="7" t="s">
        <v>61</v>
      </c>
      <c r="P1" s="16"/>
    </row>
    <row r="2" spans="1:31">
      <c r="B2" s="51" t="s">
        <v>10</v>
      </c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</row>
    <row r="3" spans="1:31">
      <c r="B3" t="s">
        <v>23</v>
      </c>
      <c r="C3" s="7" t="s">
        <v>31</v>
      </c>
      <c r="D3" s="20"/>
      <c r="E3" s="20"/>
      <c r="F3" s="19" t="s">
        <v>47</v>
      </c>
      <c r="H3" s="19"/>
      <c r="P3" s="16"/>
      <c r="Q3" s="2"/>
    </row>
    <row r="4" spans="1:31" s="8" customFormat="1">
      <c r="B4" s="52" t="s">
        <v>0</v>
      </c>
      <c r="C4" s="41" t="s">
        <v>26</v>
      </c>
      <c r="D4" s="52" t="s">
        <v>15</v>
      </c>
      <c r="E4" s="41" t="s">
        <v>27</v>
      </c>
      <c r="F4" s="52" t="s">
        <v>1</v>
      </c>
      <c r="G4" s="52" t="s">
        <v>14</v>
      </c>
      <c r="H4" s="54" t="s">
        <v>16</v>
      </c>
      <c r="I4" s="54"/>
      <c r="J4" s="54"/>
      <c r="K4" s="54"/>
      <c r="L4" s="54"/>
      <c r="M4" s="57" t="s">
        <v>60</v>
      </c>
      <c r="N4" s="55" t="s">
        <v>56</v>
      </c>
      <c r="O4" s="53" t="s">
        <v>57</v>
      </c>
      <c r="P4" s="52" t="s">
        <v>2</v>
      </c>
      <c r="Q4" s="9"/>
    </row>
    <row r="5" spans="1:31" s="10" customFormat="1" ht="64.5" customHeight="1">
      <c r="B5" s="52"/>
      <c r="C5" s="42"/>
      <c r="D5" s="52"/>
      <c r="E5" s="42"/>
      <c r="F5" s="52"/>
      <c r="G5" s="52"/>
      <c r="H5" s="5" t="s">
        <v>17</v>
      </c>
      <c r="I5" s="5" t="s">
        <v>18</v>
      </c>
      <c r="J5" s="5" t="s">
        <v>19</v>
      </c>
      <c r="K5" s="5" t="s">
        <v>20</v>
      </c>
      <c r="L5" s="5" t="s">
        <v>21</v>
      </c>
      <c r="M5" s="58"/>
      <c r="N5" s="56"/>
      <c r="O5" s="53"/>
      <c r="P5" s="52"/>
    </row>
    <row r="6" spans="1:31" s="8" customFormat="1">
      <c r="B6" s="11">
        <v>1</v>
      </c>
      <c r="C6" s="21">
        <v>2</v>
      </c>
      <c r="D6" s="11">
        <v>3</v>
      </c>
      <c r="E6" s="22">
        <v>4</v>
      </c>
      <c r="F6" s="11">
        <v>5</v>
      </c>
      <c r="G6" s="11">
        <v>6</v>
      </c>
      <c r="H6" s="11">
        <v>7</v>
      </c>
      <c r="I6" s="11">
        <v>8</v>
      </c>
      <c r="J6" s="11">
        <v>9</v>
      </c>
      <c r="K6" s="11">
        <v>10</v>
      </c>
      <c r="L6" s="11">
        <v>11</v>
      </c>
      <c r="M6" s="11">
        <v>12</v>
      </c>
      <c r="N6" s="11">
        <v>13</v>
      </c>
      <c r="O6" s="11">
        <v>14</v>
      </c>
      <c r="P6" s="11">
        <v>15</v>
      </c>
    </row>
    <row r="7" spans="1:31" s="8" customFormat="1" ht="45">
      <c r="B7" s="25">
        <v>1</v>
      </c>
      <c r="C7" s="25"/>
      <c r="D7" s="28" t="s">
        <v>38</v>
      </c>
      <c r="E7" s="25"/>
      <c r="F7" s="29" t="s">
        <v>41</v>
      </c>
      <c r="G7" s="25" t="s">
        <v>43</v>
      </c>
      <c r="H7" s="25"/>
      <c r="I7" s="25"/>
      <c r="J7" s="25"/>
      <c r="K7" s="30" t="s">
        <v>44</v>
      </c>
      <c r="L7" s="31" t="s">
        <v>44</v>
      </c>
      <c r="M7" s="32">
        <v>9322</v>
      </c>
      <c r="N7" s="33">
        <v>4185578</v>
      </c>
      <c r="O7" s="36">
        <f>N7*1.18</f>
        <v>4938982.04</v>
      </c>
      <c r="P7" s="35" t="s">
        <v>55</v>
      </c>
    </row>
    <row r="8" spans="1:31" s="8" customFormat="1" ht="45">
      <c r="B8" s="25">
        <v>2</v>
      </c>
      <c r="C8" s="25"/>
      <c r="D8" s="28" t="s">
        <v>39</v>
      </c>
      <c r="E8" s="25"/>
      <c r="F8" s="29" t="s">
        <v>41</v>
      </c>
      <c r="G8" s="25" t="s">
        <v>43</v>
      </c>
      <c r="H8" s="25"/>
      <c r="I8" s="25"/>
      <c r="J8" s="25"/>
      <c r="K8" s="30" t="s">
        <v>45</v>
      </c>
      <c r="L8" s="31" t="s">
        <v>45</v>
      </c>
      <c r="M8" s="32">
        <v>13136</v>
      </c>
      <c r="N8" s="33">
        <v>2666608</v>
      </c>
      <c r="O8" s="36">
        <f t="shared" ref="O8:O10" si="0">N8*1.18</f>
        <v>3146597.44</v>
      </c>
      <c r="P8" s="35" t="s">
        <v>55</v>
      </c>
    </row>
    <row r="9" spans="1:31" s="8" customFormat="1" ht="45">
      <c r="B9" s="25">
        <v>3</v>
      </c>
      <c r="C9" s="25"/>
      <c r="D9" s="28" t="s">
        <v>40</v>
      </c>
      <c r="E9" s="25"/>
      <c r="F9" s="29" t="s">
        <v>42</v>
      </c>
      <c r="G9" s="25" t="s">
        <v>43</v>
      </c>
      <c r="H9" s="25"/>
      <c r="I9" s="25"/>
      <c r="J9" s="25"/>
      <c r="K9" s="30" t="s">
        <v>46</v>
      </c>
      <c r="L9" s="31" t="s">
        <v>46</v>
      </c>
      <c r="M9" s="32">
        <v>0</v>
      </c>
      <c r="N9" s="33">
        <v>0</v>
      </c>
      <c r="O9" s="36">
        <f t="shared" si="0"/>
        <v>0</v>
      </c>
      <c r="P9" s="35" t="s">
        <v>55</v>
      </c>
    </row>
    <row r="10" spans="1:31">
      <c r="A10" s="7"/>
      <c r="B10" s="13"/>
      <c r="C10" s="15"/>
      <c r="D10" s="14"/>
      <c r="E10" s="14"/>
      <c r="F10" s="14"/>
      <c r="G10" s="15"/>
      <c r="H10" s="15"/>
      <c r="I10" s="15"/>
      <c r="J10" s="15"/>
      <c r="K10" s="15"/>
      <c r="L10" s="15"/>
      <c r="M10" s="17"/>
      <c r="N10" s="18">
        <f>SUM(N7:N9)</f>
        <v>6852186</v>
      </c>
      <c r="O10" s="36">
        <f t="shared" si="0"/>
        <v>8085579.4799999995</v>
      </c>
      <c r="P10" s="25"/>
      <c r="Q10" s="7"/>
      <c r="R10" s="34"/>
      <c r="S10" s="7"/>
      <c r="T10" s="7"/>
      <c r="U10" s="7"/>
      <c r="V10" s="7"/>
      <c r="W10" s="7"/>
      <c r="X10" s="7"/>
      <c r="Y10" s="7"/>
      <c r="Z10" s="7"/>
      <c r="AE10" s="7"/>
    </row>
    <row r="11" spans="1:31">
      <c r="A11" s="7"/>
      <c r="B11" s="12"/>
      <c r="C11" s="12"/>
      <c r="D11" s="1"/>
      <c r="E11" s="1"/>
      <c r="F11" s="1"/>
      <c r="G11" s="12"/>
      <c r="H11" s="12"/>
      <c r="I11" s="12"/>
      <c r="J11" s="12"/>
      <c r="K11" s="12"/>
      <c r="L11" s="12"/>
      <c r="M11" s="12"/>
      <c r="N11" s="12" t="s">
        <v>22</v>
      </c>
      <c r="O11" s="37">
        <f>O10/118*18</f>
        <v>1233393.48</v>
      </c>
      <c r="P11" s="25"/>
      <c r="Q11" s="7"/>
      <c r="R11" s="7"/>
      <c r="S11" s="7"/>
      <c r="T11" s="7"/>
      <c r="U11" s="7"/>
      <c r="V11" s="7"/>
      <c r="W11" s="7"/>
      <c r="X11" s="7"/>
      <c r="Y11" s="7"/>
      <c r="Z11" s="7"/>
      <c r="AE11" s="7"/>
    </row>
    <row r="12" spans="1:31" s="7" customFormat="1">
      <c r="B12" s="46" t="s">
        <v>52</v>
      </c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</row>
    <row r="13" spans="1:31" s="7" customFormat="1">
      <c r="A13"/>
      <c r="B13" s="46" t="s">
        <v>3</v>
      </c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/>
      <c r="R13"/>
      <c r="S13"/>
      <c r="T13"/>
      <c r="U13"/>
      <c r="V13"/>
      <c r="W13"/>
      <c r="X13"/>
      <c r="Y13"/>
      <c r="Z13"/>
      <c r="AE13"/>
    </row>
    <row r="14" spans="1:31">
      <c r="B14" s="47" t="s">
        <v>4</v>
      </c>
      <c r="C14" s="47"/>
      <c r="D14" s="47"/>
      <c r="E14" s="38" t="s">
        <v>49</v>
      </c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40"/>
    </row>
    <row r="15" spans="1:31" ht="32.1" customHeight="1">
      <c r="B15" s="47" t="s">
        <v>5</v>
      </c>
      <c r="C15" s="47"/>
      <c r="D15" s="47"/>
      <c r="E15" s="43" t="s">
        <v>9</v>
      </c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5"/>
      <c r="Q15" s="1"/>
      <c r="R15" s="1"/>
      <c r="S15" s="1"/>
      <c r="T15" s="1"/>
      <c r="U15" s="1"/>
      <c r="V15" s="1"/>
    </row>
    <row r="16" spans="1:31" ht="16.5" customHeight="1">
      <c r="A16" s="7"/>
      <c r="B16" s="47" t="s">
        <v>6</v>
      </c>
      <c r="C16" s="47"/>
      <c r="D16" s="47"/>
      <c r="E16" s="38" t="s">
        <v>58</v>
      </c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7"/>
    </row>
    <row r="17" spans="1:31">
      <c r="A17" s="7"/>
      <c r="B17" s="48" t="s">
        <v>24</v>
      </c>
      <c r="C17" s="49"/>
      <c r="D17" s="50"/>
      <c r="E17" s="38" t="s">
        <v>59</v>
      </c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40"/>
      <c r="Q17" s="7"/>
    </row>
    <row r="18" spans="1:31">
      <c r="A18" s="7"/>
      <c r="B18" s="48" t="s">
        <v>25</v>
      </c>
      <c r="C18" s="49"/>
      <c r="D18" s="50"/>
      <c r="E18" s="38" t="s">
        <v>48</v>
      </c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40"/>
      <c r="Q18" s="7"/>
      <c r="R18" s="7"/>
      <c r="S18" s="7"/>
      <c r="T18" s="7"/>
      <c r="U18" s="7"/>
      <c r="V18" s="7"/>
      <c r="W18" s="7"/>
      <c r="X18" s="7"/>
      <c r="Y18" s="7"/>
      <c r="Z18" s="7"/>
      <c r="AE18" s="7"/>
    </row>
    <row r="19" spans="1:31" s="7" customFormat="1">
      <c r="A19"/>
      <c r="B19" s="47" t="s">
        <v>7</v>
      </c>
      <c r="C19" s="47"/>
      <c r="D19" s="47"/>
      <c r="E19" s="38" t="s">
        <v>51</v>
      </c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40"/>
      <c r="Q19"/>
    </row>
    <row r="20" spans="1:31" s="7" customFormat="1">
      <c r="A20"/>
      <c r="B20" s="47" t="s">
        <v>8</v>
      </c>
      <c r="C20" s="47"/>
      <c r="D20" s="47"/>
      <c r="E20" s="38" t="s">
        <v>50</v>
      </c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40"/>
      <c r="Q20"/>
      <c r="R20"/>
      <c r="S20"/>
      <c r="T20"/>
      <c r="U20"/>
      <c r="V20"/>
      <c r="W20"/>
      <c r="X20"/>
      <c r="Y20"/>
      <c r="Z20"/>
      <c r="AE20"/>
    </row>
    <row r="21" spans="1:31">
      <c r="A21" s="7"/>
      <c r="B21" s="23"/>
      <c r="C21" s="23"/>
      <c r="D21" s="23"/>
      <c r="E21" s="23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7"/>
    </row>
    <row r="22" spans="1:31">
      <c r="B22" t="s">
        <v>11</v>
      </c>
      <c r="R22" s="7"/>
      <c r="S22" s="7"/>
      <c r="T22" s="7"/>
      <c r="U22" s="7"/>
      <c r="V22" s="7"/>
      <c r="W22" s="7"/>
      <c r="X22" s="7"/>
      <c r="Y22" s="7"/>
      <c r="Z22" s="7"/>
      <c r="AE22" s="7"/>
    </row>
    <row r="23" spans="1:31" s="7" customFormat="1">
      <c r="A23"/>
      <c r="B23"/>
      <c r="D23" s="2" t="str">
        <f>Query2_USERN</f>
        <v>Фаттахов Фанис Винерович</v>
      </c>
      <c r="E23" s="2"/>
      <c r="F23"/>
      <c r="G23"/>
      <c r="H23"/>
      <c r="I23"/>
      <c r="J23"/>
      <c r="K23" s="3"/>
      <c r="L23"/>
      <c r="M23" s="4"/>
      <c r="N23" s="4"/>
      <c r="O23" s="6"/>
      <c r="P23"/>
      <c r="Q23"/>
      <c r="R23"/>
      <c r="S23"/>
      <c r="T23"/>
      <c r="U23"/>
      <c r="V23"/>
      <c r="W23"/>
      <c r="X23"/>
      <c r="Y23"/>
      <c r="Z23"/>
      <c r="AE23"/>
    </row>
    <row r="24" spans="1:31">
      <c r="B24" t="s">
        <v>12</v>
      </c>
      <c r="D24" s="2" t="s">
        <v>53</v>
      </c>
      <c r="E24" s="2"/>
    </row>
    <row r="25" spans="1:31">
      <c r="B25" t="s">
        <v>13</v>
      </c>
      <c r="D25" s="2" t="s">
        <v>54</v>
      </c>
      <c r="E25" s="2"/>
    </row>
  </sheetData>
  <mergeCells count="28">
    <mergeCell ref="E16:P16"/>
    <mergeCell ref="B2:P2"/>
    <mergeCell ref="B4:B5"/>
    <mergeCell ref="D4:D5"/>
    <mergeCell ref="O4:O5"/>
    <mergeCell ref="P4:P5"/>
    <mergeCell ref="F4:F5"/>
    <mergeCell ref="G4:G5"/>
    <mergeCell ref="H4:L4"/>
    <mergeCell ref="C4:C5"/>
    <mergeCell ref="N4:N5"/>
    <mergeCell ref="M4:M5"/>
    <mergeCell ref="E19:P19"/>
    <mergeCell ref="E20:P20"/>
    <mergeCell ref="E4:E5"/>
    <mergeCell ref="E14:P14"/>
    <mergeCell ref="E15:P15"/>
    <mergeCell ref="E17:P17"/>
    <mergeCell ref="B12:P12"/>
    <mergeCell ref="E18:P18"/>
    <mergeCell ref="B19:D19"/>
    <mergeCell ref="B20:D20"/>
    <mergeCell ref="B14:D14"/>
    <mergeCell ref="B13:P13"/>
    <mergeCell ref="B18:D18"/>
    <mergeCell ref="B15:D15"/>
    <mergeCell ref="B17:D17"/>
    <mergeCell ref="B16:D16"/>
  </mergeCells>
  <pageMargins left="0.78740157480314965" right="0.39370078740157483" top="0.78740157480314965" bottom="0.39370078740157483" header="0.31496062992125984" footer="0.31496062992125984"/>
  <pageSetup paperSize="9" scale="58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26" t="s">
        <v>28</v>
      </c>
      <c r="B5" t="e">
        <f>XLR_ERRNAME</f>
        <v>#NAME?</v>
      </c>
    </row>
    <row r="6" spans="1:19">
      <c r="A6" t="s">
        <v>29</v>
      </c>
      <c r="B6">
        <v>11354</v>
      </c>
      <c r="C6" s="27" t="s">
        <v>30</v>
      </c>
      <c r="D6">
        <v>6922</v>
      </c>
      <c r="E6" s="27" t="s">
        <v>31</v>
      </c>
      <c r="F6" s="27" t="s">
        <v>32</v>
      </c>
      <c r="G6" s="27" t="s">
        <v>33</v>
      </c>
      <c r="H6" s="27" t="s">
        <v>33</v>
      </c>
      <c r="I6" s="27" t="s">
        <v>33</v>
      </c>
      <c r="J6" s="27" t="s">
        <v>31</v>
      </c>
      <c r="K6" s="27" t="s">
        <v>33</v>
      </c>
      <c r="L6" s="27" t="s">
        <v>34</v>
      </c>
      <c r="M6" s="27" t="s">
        <v>35</v>
      </c>
      <c r="N6" s="27" t="s">
        <v>33</v>
      </c>
      <c r="O6">
        <v>1520</v>
      </c>
      <c r="P6" s="27" t="s">
        <v>36</v>
      </c>
      <c r="Q6">
        <v>0</v>
      </c>
      <c r="R6" s="27" t="s">
        <v>33</v>
      </c>
      <c r="S6" s="27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Фаттахов Фанис Винерович</dc:creator>
  <cp:lastModifiedBy>Фаррахова Эльвера Римовна</cp:lastModifiedBy>
  <cp:lastPrinted>2015-09-21T04:59:31Z</cp:lastPrinted>
  <dcterms:created xsi:type="dcterms:W3CDTF">2013-12-19T08:11:42Z</dcterms:created>
  <dcterms:modified xsi:type="dcterms:W3CDTF">2015-09-21T09:17:42Z</dcterms:modified>
</cp:coreProperties>
</file>