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Лист1!$A$7:$Z$15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Лист1!$A$21:$M$21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K8" i="1"/>
  <c r="K9"/>
  <c r="K10"/>
  <c r="K11"/>
  <c r="K12"/>
  <c r="K13"/>
  <c r="K14"/>
  <c r="K7"/>
  <c r="L7" s="1"/>
  <c r="L8" l="1"/>
  <c r="L15" s="1"/>
  <c r="L9"/>
  <c r="L10"/>
  <c r="L11"/>
  <c r="L12"/>
  <c r="L13"/>
  <c r="L14"/>
  <c r="K15" l="1"/>
  <c r="B5" i="2"/>
  <c r="L16" i="1" l="1"/>
</calcChain>
</file>

<file path=xl/sharedStrings.xml><?xml version="1.0" encoding="utf-8"?>
<sst xmlns="http://schemas.openxmlformats.org/spreadsheetml/2006/main" count="92" uniqueCount="73">
  <si>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</si>
  <si>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</si>
  <si>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</si>
  <si>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</si>
  <si>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</si>
  <si>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</si>
  <si>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</si>
  <si>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</si>
  <si>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</si>
  <si>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</si>
  <si>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</si>
  <si>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</si>
  <si>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</si>
  <si>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</si>
  <si>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</si>
  <si>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</si>
  <si>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</si>
  <si>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</si>
  <si>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</si>
  <si>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</si>
  <si>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</si>
  <si>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</si>
  <si>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</si>
  <si>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</si>
  <si>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</si>
  <si>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</si>
  <si>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</si>
  <si>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</si>
  <si>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</si>
  <si>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</si>
  <si>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38828</t>
  </si>
  <si>
    <t>ТРАНСИВЕР SFP-GE-BX-1310-10-SC</t>
  </si>
  <si>
    <t>SFP трансивер, 1 Gbps, WDM, 1310/1550нм, разъем SC/UPC, до 10 км</t>
  </si>
  <si>
    <t>шт</t>
  </si>
  <si>
    <t>38830</t>
  </si>
  <si>
    <t>ТРАНСИВЕР SFP-GE-BX-1310-20-SC</t>
  </si>
  <si>
    <t>SFP трансивер, 1 Gbps, WDM, 1310/1550нм, разъем SC/UPC, до 20 км</t>
  </si>
  <si>
    <t>38832</t>
  </si>
  <si>
    <t>ТРАНСИВЕР SFP-GE-BX-1310-40-SC</t>
  </si>
  <si>
    <t>SFP трансивер, 1 Gbps, WDM, 1310/1550нм, разъем SC/UPC, до 40 км</t>
  </si>
  <si>
    <t>38834</t>
  </si>
  <si>
    <t>ТРАНСИВЕР SFP-GE-BX-1310-60-SC</t>
  </si>
  <si>
    <t>SFP трансивер, 1 Gbps, WDM, 1310/1550нм, разъем SC/UPC, до 60 км</t>
  </si>
  <si>
    <t>38829</t>
  </si>
  <si>
    <t>ТРАНСИВЕР SFP-GE-BX-1550-10-SC</t>
  </si>
  <si>
    <t>SFP трансивер, 1 Gbps, WDM, 1550/1310нм, разъем SC/UPC, до 10 км</t>
  </si>
  <si>
    <t>38831</t>
  </si>
  <si>
    <t>ТРАНСИВЕР SFP-GE-BX-1550-20-SC</t>
  </si>
  <si>
    <t>SFP трансивер, 1 Gbps, WDM, 1550/1310нм, разъем SC/UPC, до 20 км</t>
  </si>
  <si>
    <t>38833</t>
  </si>
  <si>
    <t>ТРАНСИВЕР SFP-GE-BX-1550-40-SC</t>
  </si>
  <si>
    <t>SFP трансивер, 1 Gbps, WDM, 1550/1310нм, разъем SC/UPC, до 40 км</t>
  </si>
  <si>
    <t>38835</t>
  </si>
  <si>
    <t>ТРАНСИВЕР SFP-GE-BX-1550-60-SC</t>
  </si>
  <si>
    <t>SFP трансивер, 1 Gbps, WDM, 1550/1310нм, разъем SC/UPC, до 60 км</t>
  </si>
  <si>
    <t xml:space="preserve">  г. Уфа, ул. Каспийская, д.14; Мухаметшина З.Р. 89018173671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</si>
  <si>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</si>
  <si>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Гарантия на данное оборудование не менее 1 года.</t>
  </si>
  <si>
    <t>Куратор</t>
  </si>
  <si>
    <t>Тимофеев И.А.</t>
  </si>
  <si>
    <t>Закупка трансиверов SFP - 2016</t>
  </si>
  <si>
    <t>Начальник ОРCC</t>
  </si>
  <si>
    <t>0</t>
  </si>
  <si>
    <t xml:space="preserve">I кв.       (1 марта 2016г.)     </t>
  </si>
  <si>
    <t>II кв.       (1 июня 2016г.)</t>
  </si>
  <si>
    <t>Место доставки</t>
  </si>
  <si>
    <t>первая партия до 1 марта 2016г, вторая партия до 1 июня 2016г.</t>
  </si>
  <si>
    <t>Предельная сумма лота составляет:   5 949 217,8  руб. с НДС.</t>
  </si>
  <si>
    <t>Республика Башкортостан,  г. Уфа, ул. Каспийская,14 ПАО "Башинформсвязь,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</si>
  <si>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Начальник отдела развития сетей связи  Тимофеев И.А. 8-901-8173579, 8-347-2215478</t>
  </si>
  <si>
    <t>Начальник отдела развития сетей связи Тимофеев И.А. 8-901-8173579, 8-347-2215478</t>
  </si>
  <si>
    <t>Предельная цена за единицу измерения без НДС, включая стоимость тары и доставку, рубли РФ</t>
  </si>
  <si>
    <t>Приложение 1.1 к Извещению о закупке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</si>
</sst>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49" fontId="0" fillId="0" borderId="1" xfId="0" applyNumberFormat="1" applyBorder="1" applyAlignment="1">
      <alignment horizontal="left" vertical="top"/>
    </xf>
    <xf numFmtId="0" fontId="0" fillId="0" borderId="1" xfId="0" applyNumberFormat="1" applyBorder="1" applyAlignment="1">
      <alignment horizontal="left" vertical="top"/>
    </xf>
    <xf numFmtId="0" fontId="0" fillId="0" borderId="0" xfId="0" applyBorder="1" applyAlignment="1"/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26"/>
  <sheetViews>
    <sheetView tabSelected="1" workbookViewId="0">
      <selection activeCell="E8" sqref="E8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28.7109375" customWidth="1"/>
    <col min="7" max="7" width="9.42578125" customWidth="1"/>
    <col min="8" max="8" width="9.42578125" style="7" customWidth="1"/>
    <col min="10" max="10" width="19.5703125" style="4" customWidth="1"/>
    <col min="11" max="11" width="16" style="4" customWidth="1"/>
    <col min="12" max="12" width="18.28515625" style="6" customWidth="1"/>
    <col min="13" max="13" width="18.7109375" customWidth="1"/>
    <col min="22" max="25" width="9.140625" style="7"/>
  </cols>
  <sheetData>
    <row r="1" spans="1:26">
      <c r="K1" s="7" t="s">
        <v>72</v>
      </c>
      <c r="M1" s="15"/>
    </row>
    <row r="2" spans="1:26">
      <c r="B2" s="37" t="s">
        <v>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26">
      <c r="B3" t="s">
        <v>17</v>
      </c>
      <c r="C3" s="7" t="s">
        <v>60</v>
      </c>
      <c r="D3" s="19"/>
      <c r="E3" s="18"/>
      <c r="G3" s="18"/>
      <c r="H3" s="18"/>
      <c r="M3" s="15"/>
    </row>
    <row r="4" spans="1:26" s="8" customFormat="1" ht="15" customHeight="1">
      <c r="B4" s="38" t="s">
        <v>0</v>
      </c>
      <c r="C4" s="41" t="s">
        <v>18</v>
      </c>
      <c r="D4" s="38" t="s">
        <v>11</v>
      </c>
      <c r="E4" s="38" t="s">
        <v>1</v>
      </c>
      <c r="F4" s="38" t="s">
        <v>10</v>
      </c>
      <c r="G4" s="40" t="s">
        <v>12</v>
      </c>
      <c r="H4" s="40"/>
      <c r="I4" s="40"/>
      <c r="J4" s="45" t="s">
        <v>71</v>
      </c>
      <c r="K4" s="43" t="s">
        <v>14</v>
      </c>
      <c r="L4" s="39" t="s">
        <v>16</v>
      </c>
      <c r="M4" s="38" t="s">
        <v>2</v>
      </c>
    </row>
    <row r="5" spans="1:26" s="9" customFormat="1" ht="64.5" customHeight="1">
      <c r="B5" s="38"/>
      <c r="C5" s="42"/>
      <c r="D5" s="38"/>
      <c r="E5" s="38"/>
      <c r="F5" s="38"/>
      <c r="G5" s="5" t="s">
        <v>63</v>
      </c>
      <c r="H5" s="28" t="s">
        <v>64</v>
      </c>
      <c r="I5" s="5" t="s">
        <v>13</v>
      </c>
      <c r="J5" s="46"/>
      <c r="K5" s="44"/>
      <c r="L5" s="39"/>
      <c r="M5" s="38"/>
    </row>
    <row r="6" spans="1:26" s="8" customFormat="1">
      <c r="B6" s="10">
        <v>1</v>
      </c>
      <c r="C6" s="20">
        <v>2</v>
      </c>
      <c r="D6" s="10">
        <v>3</v>
      </c>
      <c r="E6" s="10">
        <v>4</v>
      </c>
      <c r="F6" s="10">
        <v>5</v>
      </c>
      <c r="G6" s="10">
        <v>6</v>
      </c>
      <c r="H6" s="27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</row>
    <row r="7" spans="1:26" ht="60">
      <c r="A7" s="7"/>
      <c r="B7" s="30">
        <v>1</v>
      </c>
      <c r="C7" s="30" t="s">
        <v>30</v>
      </c>
      <c r="D7" s="29" t="s">
        <v>31</v>
      </c>
      <c r="E7" s="31" t="s">
        <v>32</v>
      </c>
      <c r="F7" s="2" t="s">
        <v>33</v>
      </c>
      <c r="G7" s="35">
        <v>1747</v>
      </c>
      <c r="H7" s="35">
        <v>1213</v>
      </c>
      <c r="I7" s="35">
        <v>2960</v>
      </c>
      <c r="J7" s="33">
        <v>840</v>
      </c>
      <c r="K7" s="33">
        <f>I7*J7</f>
        <v>2486400</v>
      </c>
      <c r="L7" s="3">
        <f>K7*1.18</f>
        <v>2933952</v>
      </c>
      <c r="M7" s="32" t="s">
        <v>55</v>
      </c>
      <c r="N7" s="7"/>
      <c r="O7" s="7"/>
      <c r="P7" s="7"/>
      <c r="Q7" s="7"/>
      <c r="R7" s="7"/>
      <c r="S7" s="7"/>
      <c r="T7" s="7"/>
      <c r="U7" s="7"/>
      <c r="Z7" s="7"/>
    </row>
    <row r="8" spans="1:26" ht="60">
      <c r="A8" s="7"/>
      <c r="B8" s="30">
        <v>2</v>
      </c>
      <c r="C8" s="30" t="s">
        <v>34</v>
      </c>
      <c r="D8" s="29" t="s">
        <v>35</v>
      </c>
      <c r="E8" s="31" t="s">
        <v>36</v>
      </c>
      <c r="F8" s="2" t="s">
        <v>33</v>
      </c>
      <c r="G8" s="35">
        <v>21</v>
      </c>
      <c r="H8" s="35">
        <v>3</v>
      </c>
      <c r="I8" s="34">
        <v>24</v>
      </c>
      <c r="J8" s="33">
        <v>840</v>
      </c>
      <c r="K8" s="33">
        <f t="shared" ref="K8:K14" si="0">I8*J8</f>
        <v>20160</v>
      </c>
      <c r="L8" s="3">
        <f t="shared" ref="L8:L14" si="1">K8*1.18</f>
        <v>23788.799999999999</v>
      </c>
      <c r="M8" s="32" t="s">
        <v>55</v>
      </c>
      <c r="N8" s="7"/>
      <c r="O8" s="7"/>
      <c r="P8" s="7"/>
      <c r="Q8" s="7"/>
      <c r="R8" s="7"/>
      <c r="S8" s="7"/>
      <c r="T8" s="7"/>
      <c r="U8" s="7"/>
      <c r="Z8" s="7"/>
    </row>
    <row r="9" spans="1:26" s="7" customFormat="1" ht="60">
      <c r="B9" s="30">
        <v>3</v>
      </c>
      <c r="C9" s="30" t="s">
        <v>37</v>
      </c>
      <c r="D9" s="29" t="s">
        <v>38</v>
      </c>
      <c r="E9" s="31" t="s">
        <v>39</v>
      </c>
      <c r="F9" s="2" t="s">
        <v>33</v>
      </c>
      <c r="G9" s="35">
        <v>5</v>
      </c>
      <c r="H9" s="35">
        <v>0</v>
      </c>
      <c r="I9" s="34">
        <v>5</v>
      </c>
      <c r="J9" s="33">
        <v>2344</v>
      </c>
      <c r="K9" s="33">
        <f t="shared" si="0"/>
        <v>11720</v>
      </c>
      <c r="L9" s="3">
        <f t="shared" si="1"/>
        <v>13829.599999999999</v>
      </c>
      <c r="M9" s="32" t="s">
        <v>55</v>
      </c>
    </row>
    <row r="10" spans="1:26" s="7" customFormat="1" ht="60">
      <c r="B10" s="30">
        <v>4</v>
      </c>
      <c r="C10" s="30" t="s">
        <v>40</v>
      </c>
      <c r="D10" s="29" t="s">
        <v>41</v>
      </c>
      <c r="E10" s="31" t="s">
        <v>42</v>
      </c>
      <c r="F10" s="2" t="s">
        <v>33</v>
      </c>
      <c r="G10" s="34">
        <v>1</v>
      </c>
      <c r="H10" s="34">
        <v>0</v>
      </c>
      <c r="I10" s="34">
        <v>1</v>
      </c>
      <c r="J10" s="33">
        <v>2575</v>
      </c>
      <c r="K10" s="33">
        <f t="shared" si="0"/>
        <v>2575</v>
      </c>
      <c r="L10" s="3">
        <f t="shared" si="1"/>
        <v>3038.5</v>
      </c>
      <c r="M10" s="32" t="s">
        <v>55</v>
      </c>
    </row>
    <row r="11" spans="1:26" ht="60">
      <c r="A11" s="7"/>
      <c r="B11" s="30">
        <v>5</v>
      </c>
      <c r="C11" s="30" t="s">
        <v>43</v>
      </c>
      <c r="D11" s="29" t="s">
        <v>44</v>
      </c>
      <c r="E11" s="31" t="s">
        <v>45</v>
      </c>
      <c r="F11" s="2" t="s">
        <v>33</v>
      </c>
      <c r="G11" s="35">
        <v>1747</v>
      </c>
      <c r="H11" s="35">
        <v>1213</v>
      </c>
      <c r="I11" s="35">
        <v>2960</v>
      </c>
      <c r="J11" s="33">
        <v>840</v>
      </c>
      <c r="K11" s="33">
        <f t="shared" si="0"/>
        <v>2486400</v>
      </c>
      <c r="L11" s="3">
        <f t="shared" si="1"/>
        <v>2933952</v>
      </c>
      <c r="M11" s="32" t="s">
        <v>55</v>
      </c>
      <c r="N11" s="7"/>
      <c r="O11" s="7"/>
      <c r="P11" s="7"/>
      <c r="Q11" s="7"/>
      <c r="R11" s="7"/>
      <c r="S11" s="7"/>
      <c r="T11" s="7"/>
      <c r="U11" s="7"/>
      <c r="Z11" s="7"/>
    </row>
    <row r="12" spans="1:26" ht="60">
      <c r="A12" s="7"/>
      <c r="B12" s="30">
        <v>6</v>
      </c>
      <c r="C12" s="30" t="s">
        <v>46</v>
      </c>
      <c r="D12" s="29" t="s">
        <v>47</v>
      </c>
      <c r="E12" s="31" t="s">
        <v>48</v>
      </c>
      <c r="F12" s="2" t="s">
        <v>33</v>
      </c>
      <c r="G12" s="35">
        <v>21</v>
      </c>
      <c r="H12" s="35">
        <v>3</v>
      </c>
      <c r="I12" s="34">
        <v>24</v>
      </c>
      <c r="J12" s="33">
        <v>840</v>
      </c>
      <c r="K12" s="33">
        <f t="shared" si="0"/>
        <v>20160</v>
      </c>
      <c r="L12" s="3">
        <f t="shared" si="1"/>
        <v>23788.799999999999</v>
      </c>
      <c r="M12" s="32" t="s">
        <v>55</v>
      </c>
      <c r="N12" s="7"/>
      <c r="O12" s="7"/>
      <c r="P12" s="7"/>
      <c r="Q12" s="7"/>
      <c r="R12" s="7"/>
      <c r="S12" s="7"/>
      <c r="T12" s="7"/>
      <c r="U12" s="7"/>
      <c r="Z12" s="7"/>
    </row>
    <row r="13" spans="1:26" ht="60">
      <c r="A13" s="7"/>
      <c r="B13" s="30">
        <v>7</v>
      </c>
      <c r="C13" s="30" t="s">
        <v>49</v>
      </c>
      <c r="D13" s="29" t="s">
        <v>50</v>
      </c>
      <c r="E13" s="31" t="s">
        <v>51</v>
      </c>
      <c r="F13" s="2" t="s">
        <v>33</v>
      </c>
      <c r="G13" s="35">
        <v>5</v>
      </c>
      <c r="H13" s="34" t="s">
        <v>62</v>
      </c>
      <c r="I13" s="34">
        <v>5</v>
      </c>
      <c r="J13" s="33">
        <v>2344</v>
      </c>
      <c r="K13" s="33">
        <f t="shared" si="0"/>
        <v>11720</v>
      </c>
      <c r="L13" s="3">
        <f t="shared" si="1"/>
        <v>13829.599999999999</v>
      </c>
      <c r="M13" s="32" t="s">
        <v>55</v>
      </c>
      <c r="N13" s="7"/>
      <c r="O13" s="7"/>
      <c r="P13" s="7"/>
      <c r="Q13" s="7"/>
      <c r="R13" s="7"/>
      <c r="S13" s="7"/>
      <c r="T13" s="7"/>
      <c r="U13" s="7"/>
      <c r="Z13" s="7"/>
    </row>
    <row r="14" spans="1:26" ht="60">
      <c r="A14" s="7"/>
      <c r="B14" s="30">
        <v>8</v>
      </c>
      <c r="C14" s="30" t="s">
        <v>52</v>
      </c>
      <c r="D14" s="29" t="s">
        <v>53</v>
      </c>
      <c r="E14" s="31" t="s">
        <v>54</v>
      </c>
      <c r="F14" s="2" t="s">
        <v>33</v>
      </c>
      <c r="G14" s="34">
        <v>1</v>
      </c>
      <c r="H14" s="34">
        <v>0</v>
      </c>
      <c r="I14" s="34">
        <v>1</v>
      </c>
      <c r="J14" s="33">
        <v>2575</v>
      </c>
      <c r="K14" s="33">
        <f t="shared" si="0"/>
        <v>2575</v>
      </c>
      <c r="L14" s="3">
        <f t="shared" si="1"/>
        <v>3038.5</v>
      </c>
      <c r="M14" s="32" t="s">
        <v>55</v>
      </c>
      <c r="N14" s="7"/>
      <c r="O14" s="7"/>
      <c r="P14" s="7"/>
      <c r="Q14" s="7"/>
      <c r="R14" s="7"/>
      <c r="S14" s="7"/>
      <c r="T14" s="7"/>
      <c r="U14" s="7"/>
      <c r="Z14" s="7"/>
    </row>
    <row r="15" spans="1:26" s="7" customFormat="1">
      <c r="B15" s="12"/>
      <c r="C15" s="14"/>
      <c r="D15" s="13"/>
      <c r="E15" s="13"/>
      <c r="F15" s="14"/>
      <c r="G15" s="14"/>
      <c r="H15" s="14"/>
      <c r="I15" s="14"/>
      <c r="J15" s="16"/>
      <c r="K15" s="17">
        <f>SUM($K$7:$K$14)</f>
        <v>5041710</v>
      </c>
      <c r="L15" s="17">
        <f>SUM(L7:L14)</f>
        <v>5949217.7999999998</v>
      </c>
      <c r="M15" s="1"/>
    </row>
    <row r="16" spans="1:26">
      <c r="A16" s="7"/>
      <c r="B16" s="11"/>
      <c r="C16" s="11"/>
      <c r="D16" s="1"/>
      <c r="E16" s="1"/>
      <c r="F16" s="11"/>
      <c r="G16" s="11"/>
      <c r="H16" s="11"/>
      <c r="I16" s="11"/>
      <c r="J16" s="11"/>
      <c r="K16" s="11" t="s">
        <v>15</v>
      </c>
      <c r="L16" s="26">
        <f>L15-K15</f>
        <v>907507.79999999981</v>
      </c>
      <c r="M16" s="1"/>
      <c r="N16" s="7"/>
      <c r="O16" s="7"/>
      <c r="P16" s="7"/>
      <c r="Q16" s="7"/>
      <c r="R16" s="7"/>
      <c r="S16" s="7"/>
      <c r="T16" s="7"/>
      <c r="U16" s="7"/>
      <c r="Z16" s="7"/>
    </row>
    <row r="17" spans="1:26" s="7" customFormat="1">
      <c r="B17" s="55" t="s">
        <v>67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</row>
    <row r="18" spans="1:26">
      <c r="B18" s="55" t="s">
        <v>3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</row>
    <row r="19" spans="1:26">
      <c r="B19" s="53" t="s">
        <v>4</v>
      </c>
      <c r="C19" s="53"/>
      <c r="D19" s="53"/>
      <c r="E19" s="22" t="s">
        <v>66</v>
      </c>
      <c r="F19" s="22"/>
      <c r="G19" s="22"/>
      <c r="H19" s="22"/>
      <c r="I19" s="22"/>
      <c r="J19" s="22"/>
      <c r="K19" s="22"/>
      <c r="L19" s="22"/>
      <c r="M19" s="23"/>
    </row>
    <row r="20" spans="1:26" ht="32.1" customHeight="1">
      <c r="B20" s="53" t="s">
        <v>5</v>
      </c>
      <c r="C20" s="53"/>
      <c r="D20" s="53"/>
      <c r="E20" s="50" t="s">
        <v>56</v>
      </c>
      <c r="F20" s="51"/>
      <c r="G20" s="51"/>
      <c r="H20" s="51"/>
      <c r="I20" s="51"/>
      <c r="J20" s="51"/>
      <c r="K20" s="51"/>
      <c r="L20" s="51"/>
      <c r="M20" s="52"/>
      <c r="N20" s="1"/>
      <c r="O20" s="1"/>
      <c r="P20" s="1"/>
      <c r="Q20" s="1"/>
    </row>
    <row r="21" spans="1:26" ht="79.5" customHeight="1">
      <c r="A21" s="7"/>
      <c r="B21" s="53" t="s">
        <v>6</v>
      </c>
      <c r="C21" s="53"/>
      <c r="D21" s="53"/>
      <c r="E21" s="54" t="s">
        <v>57</v>
      </c>
      <c r="F21" s="54"/>
      <c r="G21" s="54"/>
      <c r="H21" s="54"/>
      <c r="I21" s="54"/>
      <c r="J21" s="54"/>
      <c r="K21" s="54"/>
      <c r="L21" s="54"/>
      <c r="M21" s="54"/>
    </row>
    <row r="22" spans="1:26">
      <c r="B22" s="53" t="s">
        <v>7</v>
      </c>
      <c r="C22" s="53"/>
      <c r="D22" s="53"/>
      <c r="E22" s="47" t="s">
        <v>69</v>
      </c>
      <c r="F22" s="48"/>
      <c r="G22" s="48"/>
      <c r="H22" s="48"/>
      <c r="I22" s="48"/>
      <c r="J22" s="48"/>
      <c r="K22" s="48"/>
      <c r="L22" s="48"/>
      <c r="M22" s="49"/>
      <c r="N22" s="7"/>
      <c r="O22" s="7"/>
      <c r="P22" s="7"/>
      <c r="Q22" s="7"/>
      <c r="R22" s="7"/>
      <c r="S22" s="7"/>
      <c r="T22" s="7"/>
      <c r="U22" s="7"/>
      <c r="Z22" s="7"/>
    </row>
    <row r="23" spans="1:26">
      <c r="B23" s="53" t="s">
        <v>8</v>
      </c>
      <c r="C23" s="53"/>
      <c r="D23" s="53"/>
      <c r="E23" s="47" t="s">
        <v>70</v>
      </c>
      <c r="F23" s="48"/>
      <c r="G23" s="48"/>
      <c r="H23" s="48"/>
      <c r="I23" s="48"/>
      <c r="J23" s="48"/>
      <c r="K23" s="48"/>
      <c r="L23" s="48"/>
      <c r="M23" s="49"/>
    </row>
    <row r="24" spans="1:26" ht="33.75" customHeight="1">
      <c r="A24" s="7"/>
      <c r="B24" s="53" t="s">
        <v>65</v>
      </c>
      <c r="C24" s="53"/>
      <c r="D24" s="53"/>
      <c r="E24" s="50" t="s">
        <v>68</v>
      </c>
      <c r="F24" s="51"/>
      <c r="G24" s="51"/>
      <c r="H24" s="51"/>
      <c r="I24" s="51"/>
      <c r="J24" s="51"/>
      <c r="K24" s="51"/>
      <c r="L24" s="51"/>
      <c r="M24" s="52"/>
    </row>
    <row r="25" spans="1:26" s="7" customFormat="1" ht="34.5" customHeight="1">
      <c r="B25" s="21"/>
      <c r="C25" s="21"/>
      <c r="D25" s="21"/>
      <c r="E25" s="36"/>
      <c r="F25" s="36"/>
      <c r="G25" s="36"/>
      <c r="H25" s="36"/>
      <c r="I25" s="36"/>
      <c r="J25" s="36"/>
      <c r="K25" s="36"/>
      <c r="L25" s="36"/>
      <c r="M25" s="36"/>
    </row>
    <row r="26" spans="1:26">
      <c r="A26" s="7"/>
      <c r="B26" s="7" t="s">
        <v>58</v>
      </c>
      <c r="D26" s="7" t="s">
        <v>61</v>
      </c>
      <c r="E26" s="7" t="s">
        <v>59</v>
      </c>
      <c r="F26" s="7"/>
      <c r="G26" s="7"/>
      <c r="I26" s="7"/>
      <c r="J26" s="7"/>
      <c r="K26" s="7"/>
      <c r="L26" s="7"/>
      <c r="M26" s="7"/>
    </row>
  </sheetData>
  <mergeCells count="24">
    <mergeCell ref="B17:M17"/>
    <mergeCell ref="B22:D22"/>
    <mergeCell ref="B19:D19"/>
    <mergeCell ref="B18:M18"/>
    <mergeCell ref="B20:D20"/>
    <mergeCell ref="E23:M23"/>
    <mergeCell ref="E20:M20"/>
    <mergeCell ref="E22:M22"/>
    <mergeCell ref="B24:D24"/>
    <mergeCell ref="E24:M24"/>
    <mergeCell ref="B23:D23"/>
    <mergeCell ref="B21:D21"/>
    <mergeCell ref="E21:M21"/>
    <mergeCell ref="B2:M2"/>
    <mergeCell ref="B4:B5"/>
    <mergeCell ref="D4:D5"/>
    <mergeCell ref="L4:L5"/>
    <mergeCell ref="M4:M5"/>
    <mergeCell ref="E4:E5"/>
    <mergeCell ref="F4:F5"/>
    <mergeCell ref="G4:I4"/>
    <mergeCell ref="C4:C5"/>
    <mergeCell ref="K4:K5"/>
    <mergeCell ref="J4:J5"/>
  </mergeCells>
  <pageMargins left="0.78740157480314965" right="0.39370078740157483" top="0.78740157480314965" bottom="0.39370078740157483" header="0.31496062992125984" footer="0.31496062992125984"/>
  <pageSetup paperSize="9" scale="7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19</v>
      </c>
      <c r="B5" t="e">
        <f>XLR_ERRNAME</f>
        <v>#NAME?</v>
      </c>
    </row>
    <row r="6" spans="1:19">
      <c r="A6" t="s">
        <v>20</v>
      </c>
      <c r="B6">
        <v>9456</v>
      </c>
      <c r="C6" s="25" t="s">
        <v>21</v>
      </c>
      <c r="D6">
        <v>5310</v>
      </c>
      <c r="E6" s="25" t="s">
        <v>22</v>
      </c>
      <c r="F6" s="25" t="s">
        <v>23</v>
      </c>
      <c r="G6" s="25" t="s">
        <v>24</v>
      </c>
      <c r="H6" s="25" t="s">
        <v>24</v>
      </c>
      <c r="I6" s="25" t="s">
        <v>24</v>
      </c>
      <c r="J6" s="25" t="s">
        <v>22</v>
      </c>
      <c r="K6" s="25" t="s">
        <v>25</v>
      </c>
      <c r="L6" s="25" t="s">
        <v>26</v>
      </c>
      <c r="M6" s="25" t="s">
        <v>27</v>
      </c>
      <c r="N6" s="25" t="s">
        <v>24</v>
      </c>
      <c r="O6">
        <v>1051</v>
      </c>
      <c r="P6" s="25" t="s">
        <v>28</v>
      </c>
      <c r="Q6">
        <v>0</v>
      </c>
      <c r="R6" s="25" t="s">
        <v>24</v>
      </c>
      <c r="S6" s="25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Фаррахова Эльвера Римовна</cp:lastModifiedBy>
  <cp:lastPrinted>2015-01-26T05:52:22Z</cp:lastPrinted>
  <dcterms:created xsi:type="dcterms:W3CDTF">2013-12-19T08:11:42Z</dcterms:created>
  <dcterms:modified xsi:type="dcterms:W3CDTF">2015-12-29T04:36:04Z</dcterms:modified>
</cp:coreProperties>
</file>