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4 г\Информационные плакаты на 2015 г\"/>
    </mc:Choice>
  </mc:AlternateContent>
  <bookViews>
    <workbookView xWindow="240" yWindow="30" windowWidth="19980" windowHeight="10110"/>
  </bookViews>
  <sheets>
    <sheet name="Спецификация прил 1.2 " sheetId="1" r:id="rId1"/>
    <sheet name="График  доставки к прил 1.2" sheetId="3" r:id="rId2"/>
    <sheet name="XLR_NoRangeSheet" sheetId="2" state="veryHidden" r:id="rId3"/>
  </sheets>
  <definedNames>
    <definedName name="Query1">'Спецификация прил 1.2 '!$A$7:$AA$8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'Спецификация прил 1.2 '!$A$13:$M$15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B19" i="1" l="1"/>
  <c r="J7" i="1" l="1"/>
  <c r="K7" i="1" s="1"/>
  <c r="J8" i="1" l="1"/>
  <c r="K8" i="1" s="1"/>
  <c r="K9" i="1" s="1"/>
  <c r="A7" i="1"/>
  <c r="B5" i="2"/>
</calcChain>
</file>

<file path=xl/sharedStrings.xml><?xml version="1.0" encoding="utf-8"?>
<sst xmlns="http://schemas.openxmlformats.org/spreadsheetml/2006/main" count="66" uniqueCount="57">
  <si>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</si>
  <si>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</si>
  <si>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</si>
  <si>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</si>
  <si>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</si>
  <si>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</si>
  <si>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</si>
  <si>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</si>
  <si>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</si>
  <si>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</si>
  <si>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</si>
  <si>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</si>
  <si>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</si>
  <si>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</si>
  <si>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</si>
  <si>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</si>
  <si>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</si>
  <si>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</si>
  <si>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</si>
  <si>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</si>
  <si>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</si>
  <si>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 xml:space="preserve">Срок службы </t>
  </si>
  <si>
    <t>Номенклатура</t>
  </si>
  <si>
    <t xml:space="preserve">Наименование товара поставщика1 </t>
  </si>
  <si>
    <t>4.2, Developer  (build 122-D7)</t>
  </si>
  <si>
    <t>Query2</t>
  </si>
  <si>
    <t>Республика Башкортостан</t>
  </si>
  <si>
    <t>Поставка информационных плакатов</t>
  </si>
  <si>
    <t>, тел. , эл.почта:</t>
  </si>
  <si>
    <t/>
  </si>
  <si>
    <t>31.12.2015</t>
  </si>
  <si>
    <t>Мустафин Ильдар Загирович</t>
  </si>
  <si>
    <t>Отдел организации эксплуатации систем коммутации и сетей доступа</t>
  </si>
  <si>
    <t>Приложение 1.1</t>
  </si>
  <si>
    <t>39237</t>
  </si>
  <si>
    <t>ПЛАКАТ ИНФОРМАЦИОННЫЙ</t>
  </si>
  <si>
    <t>шт</t>
  </si>
  <si>
    <t>Приложение 1.2</t>
  </si>
  <si>
    <t xml:space="preserve">  кол-во: 5; г. Туймазы, ул. Гафурова, д.60; Николаичев А.П. 89018173670;  кол-во: 370; г. Уфа, ул. Каспийская, д.14; Мухаметшина З.Р. 89018173671</t>
  </si>
  <si>
    <t>Шиц Дмитрий Васильевич тел.(347) 221-55-97, эл.почта: d.shic@bashtel.ru</t>
  </si>
  <si>
    <t>+7(347)2215779</t>
  </si>
  <si>
    <t>i.mustafin@bashtel.ru</t>
  </si>
  <si>
    <t>Предупредительный плакат предназначен для охранно-предупредительной работы обозначения линии связи: комплектуется столбиком и табличкой. Таблички изготавливаются из полиуретана желтого цвета толщиной 6 мм, с нанесением согласованного эскиза прямой печатьюю, методом шелкографии, порошковым полимерным покрытием,  согласно ГОСТ 9.410–88. Чернила наносятся с добавлением свето и термостабилизаторов. Размер таблички: высота 300мм , ширина 400мм. Столбик предупредительного плаката  изготавливается из полиэтиленанизкого давления чистого белого цвета с вертикальной разметкой черного цвета. 
Высота столбика  2000мм, в сечении представляет собой трубу наружным диаметром 75х4,0мм;
Верхняя часть столбика сплюшена на длину 300 мм  для крепления односторонней таблички (из полиуретана);
необходимо  наличие отверстий под анкер для крепления. Наличие надписи КАБЕЛЬ/НЕ КОПАТЬ, обозначающей назначение столбиков, закрыта акриловым скотчем (для уличного применения).1 единица предупредительного плаката  комплектуется : метизная продукция - саморез  по металлу L-35мм( должен быть  с антикоррозийным  покрытием, прессшайбой)D-4в количестве -2 шт, .Анкерное устройство-композитной арматурой D  10-14ммL 330мм  в количестве -1 шт, Гарантийный срок  не менее 60 месяцев .</t>
  </si>
  <si>
    <t>Транспортировка товара осуществляется  автомобильным транспортом, за счет Поставщика.</t>
  </si>
  <si>
    <t xml:space="preserve">не менее 12 месяцев </t>
  </si>
  <si>
    <t>График доставки к приложению 1.2 ООЭСКиСД</t>
  </si>
  <si>
    <t xml:space="preserve">наименование материала </t>
  </si>
  <si>
    <t xml:space="preserve">2 кв </t>
  </si>
  <si>
    <t xml:space="preserve">   Места разгрузки</t>
  </si>
  <si>
    <t xml:space="preserve">Ответственные лица и телефоны </t>
  </si>
  <si>
    <t>Май</t>
  </si>
  <si>
    <t>Июнь</t>
  </si>
  <si>
    <t xml:space="preserve">Туймазинский МУЭС </t>
  </si>
  <si>
    <t>Туймазы, ул. Гафурова, д.60; Николаичев А.П. 89018173670</t>
  </si>
  <si>
    <t xml:space="preserve">ЦТЭ  </t>
  </si>
  <si>
    <t xml:space="preserve">г.Уфа ул .Каспийская, д. 14
Сазонова Надежда Алексеевна       сот 274-62-12; 284-71-70                     
</t>
  </si>
  <si>
    <t>2кв.- до 20 мая 2015г.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</si>
</sst>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/>
  </cellStyleXfs>
  <cellXfs count="80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1" xfId="0" applyNumberFormat="1" applyBorder="1" applyAlignment="1">
      <alignment horizontal="left" vertical="top"/>
    </xf>
    <xf numFmtId="4" fontId="0" fillId="0" borderId="5" xfId="0" applyNumberFormat="1" applyBorder="1" applyAlignment="1">
      <alignment horizontal="right"/>
    </xf>
    <xf numFmtId="0" fontId="5" fillId="0" borderId="0" xfId="0" applyFont="1" applyBorder="1" applyAlignment="1">
      <alignment vertical="top" wrapText="1"/>
    </xf>
    <xf numFmtId="0" fontId="5" fillId="0" borderId="0" xfId="0" applyFont="1"/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7" fillId="0" borderId="0" xfId="2" applyFont="1" applyAlignment="1">
      <alignment horizontal="left"/>
    </xf>
    <xf numFmtId="0" fontId="5" fillId="0" borderId="1" xfId="0" applyFont="1" applyBorder="1"/>
    <xf numFmtId="0" fontId="0" fillId="0" borderId="8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.mustafin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A21"/>
  <sheetViews>
    <sheetView tabSelected="1" zoomScale="75" zoomScaleNormal="75" workbookViewId="0">
      <selection activeCell="A7" sqref="A7"/>
    </sheetView>
  </sheetViews>
  <sheetFormatPr defaultRowHeight="15" x14ac:dyDescent="0.25"/>
  <cols>
    <col min="1" max="1" width="8.42578125" customWidth="1"/>
    <col min="2" max="2" width="20.5703125" style="10" customWidth="1"/>
    <col min="3" max="3" width="26.42578125" customWidth="1"/>
    <col min="4" max="4" width="13.7109375" style="10" customWidth="1"/>
    <col min="5" max="5" width="63.85546875" customWidth="1"/>
    <col min="9" max="9" width="19.5703125" style="7" customWidth="1"/>
    <col min="10" max="10" width="16" style="7" customWidth="1"/>
    <col min="11" max="11" width="18.28515625" style="9" customWidth="1"/>
    <col min="12" max="12" width="18.7109375" customWidth="1"/>
    <col min="13" max="13" width="3.28515625" customWidth="1"/>
    <col min="23" max="26" width="9.140625" style="10"/>
  </cols>
  <sheetData>
    <row r="1" spans="1:27" x14ac:dyDescent="0.25">
      <c r="J1" s="7" t="s">
        <v>37</v>
      </c>
      <c r="L1" s="19"/>
    </row>
    <row r="2" spans="1:27" x14ac:dyDescent="0.25">
      <c r="A2" s="63" t="s">
        <v>8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</row>
    <row r="3" spans="1:27" x14ac:dyDescent="0.25">
      <c r="A3" t="s">
        <v>20</v>
      </c>
      <c r="B3" s="10" t="s">
        <v>27</v>
      </c>
      <c r="C3" s="23"/>
      <c r="D3" s="23"/>
      <c r="E3" s="22" t="s">
        <v>32</v>
      </c>
      <c r="L3" s="19"/>
      <c r="M3" s="3"/>
    </row>
    <row r="4" spans="1:27" s="11" customFormat="1" x14ac:dyDescent="0.25">
      <c r="A4" s="64" t="s">
        <v>0</v>
      </c>
      <c r="B4" s="67" t="s">
        <v>22</v>
      </c>
      <c r="C4" s="64" t="s">
        <v>13</v>
      </c>
      <c r="D4" s="67" t="s">
        <v>23</v>
      </c>
      <c r="E4" s="64" t="s">
        <v>1</v>
      </c>
      <c r="F4" s="64" t="s">
        <v>12</v>
      </c>
      <c r="G4" s="66"/>
      <c r="H4" s="66"/>
      <c r="I4" s="71" t="s">
        <v>16</v>
      </c>
      <c r="J4" s="69" t="s">
        <v>17</v>
      </c>
      <c r="K4" s="65" t="s">
        <v>19</v>
      </c>
      <c r="L4" s="64" t="s">
        <v>2</v>
      </c>
      <c r="M4" s="12"/>
    </row>
    <row r="5" spans="1:27" s="13" customFormat="1" ht="64.5" customHeight="1" x14ac:dyDescent="0.25">
      <c r="A5" s="64"/>
      <c r="B5" s="68"/>
      <c r="C5" s="64"/>
      <c r="D5" s="68"/>
      <c r="E5" s="64"/>
      <c r="F5" s="64"/>
      <c r="G5" s="8" t="s">
        <v>14</v>
      </c>
      <c r="H5" s="8" t="s">
        <v>15</v>
      </c>
      <c r="I5" s="72"/>
      <c r="J5" s="70"/>
      <c r="K5" s="65"/>
      <c r="L5" s="64"/>
    </row>
    <row r="6" spans="1:27" s="11" customFormat="1" x14ac:dyDescent="0.25">
      <c r="A6" s="14">
        <v>1</v>
      </c>
      <c r="B6" s="24">
        <v>2</v>
      </c>
      <c r="C6" s="14">
        <v>3</v>
      </c>
      <c r="D6" s="25">
        <v>4</v>
      </c>
      <c r="E6" s="14">
        <v>5</v>
      </c>
      <c r="F6" s="14">
        <v>6</v>
      </c>
      <c r="G6" s="14">
        <v>8</v>
      </c>
      <c r="H6" s="14">
        <v>11</v>
      </c>
      <c r="I6" s="14">
        <v>12</v>
      </c>
      <c r="J6" s="14">
        <v>13</v>
      </c>
      <c r="K6" s="14">
        <v>14</v>
      </c>
      <c r="L6" s="14">
        <v>15</v>
      </c>
    </row>
    <row r="7" spans="1:27" ht="362.25" customHeight="1" x14ac:dyDescent="0.25">
      <c r="A7" s="6">
        <f>ROW()-6</f>
        <v>1</v>
      </c>
      <c r="B7" s="6" t="s">
        <v>34</v>
      </c>
      <c r="C7" s="1" t="s">
        <v>35</v>
      </c>
      <c r="D7" s="1"/>
      <c r="E7" s="1" t="s">
        <v>42</v>
      </c>
      <c r="F7" s="4" t="s">
        <v>36</v>
      </c>
      <c r="G7" s="28">
        <v>375</v>
      </c>
      <c r="H7" s="28">
        <v>375</v>
      </c>
      <c r="I7" s="5">
        <v>557.62</v>
      </c>
      <c r="J7" s="5">
        <f>I7*H7</f>
        <v>209107.5</v>
      </c>
      <c r="K7" s="5">
        <f>J7*1.18</f>
        <v>246746.84999999998</v>
      </c>
      <c r="L7" s="1" t="s">
        <v>38</v>
      </c>
      <c r="M7" s="10"/>
      <c r="N7" s="10"/>
      <c r="O7" s="10"/>
      <c r="P7" s="10"/>
      <c r="Q7" s="10"/>
      <c r="R7" s="10"/>
      <c r="S7" s="10"/>
      <c r="T7" s="10"/>
      <c r="U7" s="10"/>
      <c r="V7" s="10"/>
      <c r="AA7" s="10"/>
    </row>
    <row r="8" spans="1:27" s="10" customFormat="1" x14ac:dyDescent="0.25">
      <c r="A8" s="16"/>
      <c r="B8" s="18"/>
      <c r="C8" s="17"/>
      <c r="D8" s="17"/>
      <c r="E8" s="17"/>
      <c r="F8" s="18"/>
      <c r="G8" s="18"/>
      <c r="H8" s="18"/>
      <c r="I8" s="20"/>
      <c r="J8" s="21">
        <f>SUM($J$7:$J$7)</f>
        <v>209107.5</v>
      </c>
      <c r="K8" s="5">
        <f>J8*1.18</f>
        <v>246746.84999999998</v>
      </c>
      <c r="L8" s="2"/>
    </row>
    <row r="9" spans="1:27" s="10" customFormat="1" x14ac:dyDescent="0.25">
      <c r="A9" s="15"/>
      <c r="B9" s="15"/>
      <c r="C9" s="2"/>
      <c r="D9" s="2"/>
      <c r="E9" s="2"/>
      <c r="F9" s="15"/>
      <c r="G9" s="15"/>
      <c r="H9" s="15"/>
      <c r="I9" s="15"/>
      <c r="J9" s="15" t="s">
        <v>18</v>
      </c>
      <c r="K9" s="29">
        <f>K8-J8</f>
        <v>37639.349999999977</v>
      </c>
      <c r="L9" s="2"/>
    </row>
    <row r="10" spans="1:27" x14ac:dyDescent="0.25">
      <c r="A10" s="46" t="s">
        <v>3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</row>
    <row r="11" spans="1:27" ht="16.5" customHeight="1" x14ac:dyDescent="0.25">
      <c r="A11" s="58" t="s">
        <v>4</v>
      </c>
      <c r="B11" s="59"/>
      <c r="C11" s="60" t="s">
        <v>56</v>
      </c>
      <c r="D11" s="61"/>
      <c r="E11" s="61"/>
      <c r="F11" s="61"/>
      <c r="G11" s="61"/>
      <c r="H11" s="61"/>
      <c r="I11" s="61"/>
      <c r="J11" s="61"/>
      <c r="K11" s="61"/>
      <c r="L11" s="62"/>
    </row>
    <row r="12" spans="1:27" s="31" customFormat="1" ht="32.1" customHeight="1" x14ac:dyDescent="0.2">
      <c r="A12" s="47" t="s">
        <v>5</v>
      </c>
      <c r="B12" s="47"/>
      <c r="C12" s="51" t="s">
        <v>43</v>
      </c>
      <c r="D12" s="52"/>
      <c r="E12" s="52"/>
      <c r="F12" s="52"/>
      <c r="G12" s="52"/>
      <c r="H12" s="52"/>
      <c r="I12" s="52"/>
      <c r="J12" s="52"/>
      <c r="K12" s="52"/>
      <c r="L12" s="53"/>
      <c r="M12" s="30"/>
      <c r="N12" s="30"/>
      <c r="O12" s="30"/>
      <c r="P12" s="30"/>
    </row>
    <row r="13" spans="1:27" s="31" customFormat="1" ht="12.75" x14ac:dyDescent="0.2">
      <c r="A13" s="48" t="s">
        <v>21</v>
      </c>
      <c r="B13" s="49"/>
      <c r="C13" s="54" t="s">
        <v>44</v>
      </c>
      <c r="D13" s="55"/>
      <c r="E13" s="55"/>
      <c r="F13" s="55"/>
      <c r="G13" s="55"/>
      <c r="H13" s="55"/>
      <c r="I13" s="55"/>
      <c r="J13" s="55"/>
      <c r="K13" s="55"/>
      <c r="L13" s="56"/>
    </row>
    <row r="14" spans="1:27" s="31" customFormat="1" ht="12.75" x14ac:dyDescent="0.2">
      <c r="A14" s="50" t="s">
        <v>6</v>
      </c>
      <c r="B14" s="50"/>
      <c r="C14" s="32" t="s">
        <v>39</v>
      </c>
      <c r="D14" s="33"/>
      <c r="E14" s="33"/>
      <c r="F14" s="33"/>
      <c r="G14" s="33"/>
      <c r="H14" s="33"/>
      <c r="I14" s="33"/>
      <c r="J14" s="33"/>
      <c r="K14" s="33"/>
      <c r="L14" s="34"/>
    </row>
    <row r="15" spans="1:27" s="31" customFormat="1" ht="12.75" x14ac:dyDescent="0.2">
      <c r="A15" s="50" t="s">
        <v>7</v>
      </c>
      <c r="B15" s="50"/>
      <c r="C15" s="57"/>
      <c r="D15" s="57"/>
      <c r="E15" s="57"/>
      <c r="F15" s="57"/>
      <c r="G15" s="57"/>
      <c r="H15" s="57"/>
      <c r="I15" s="57"/>
      <c r="J15" s="57"/>
      <c r="K15" s="38"/>
      <c r="L15" s="38"/>
    </row>
    <row r="16" spans="1:27" s="31" customFormat="1" ht="19.5" customHeight="1" x14ac:dyDescent="0.2"/>
    <row r="17" spans="1:2" s="31" customFormat="1" ht="12.75" x14ac:dyDescent="0.2"/>
    <row r="18" spans="1:2" s="31" customFormat="1" ht="12.75" x14ac:dyDescent="0.2">
      <c r="A18" s="31" t="s">
        <v>9</v>
      </c>
    </row>
    <row r="19" spans="1:2" s="31" customFormat="1" ht="12.75" x14ac:dyDescent="0.2">
      <c r="B19" s="35" t="str">
        <f>Query2_USERN</f>
        <v>Мустафин Ильдар Загирович</v>
      </c>
    </row>
    <row r="20" spans="1:2" s="31" customFormat="1" ht="12.75" x14ac:dyDescent="0.2">
      <c r="A20" s="31" t="s">
        <v>10</v>
      </c>
      <c r="B20" s="36" t="s">
        <v>40</v>
      </c>
    </row>
    <row r="21" spans="1:2" s="31" customFormat="1" ht="12.75" x14ac:dyDescent="0.2">
      <c r="A21" s="31" t="s">
        <v>11</v>
      </c>
      <c r="B21" s="37" t="s">
        <v>41</v>
      </c>
    </row>
  </sheetData>
  <mergeCells count="22">
    <mergeCell ref="A15:B15"/>
    <mergeCell ref="C15:J15"/>
    <mergeCell ref="A11:B11"/>
    <mergeCell ref="C11:L11"/>
    <mergeCell ref="A2:L2"/>
    <mergeCell ref="A4:A5"/>
    <mergeCell ref="C4:C5"/>
    <mergeCell ref="K4:K5"/>
    <mergeCell ref="L4:L5"/>
    <mergeCell ref="E4:E5"/>
    <mergeCell ref="F4:F5"/>
    <mergeCell ref="G4:H4"/>
    <mergeCell ref="B4:B5"/>
    <mergeCell ref="D4:D5"/>
    <mergeCell ref="J4:J5"/>
    <mergeCell ref="I4:I5"/>
    <mergeCell ref="A12:B12"/>
    <mergeCell ref="A13:B13"/>
    <mergeCell ref="A14:B14"/>
    <mergeCell ref="A10:L10"/>
    <mergeCell ref="C12:L12"/>
    <mergeCell ref="C13:L13"/>
  </mergeCells>
  <hyperlinks>
    <hyperlink ref="B21" r:id="rId1"/>
  </hyperlinks>
  <pageMargins left="0.25" right="0.25" top="0.75" bottom="0.75" header="0.3" footer="0.3"/>
  <pageSetup paperSize="9" scale="62" fitToHeight="0" orientation="landscape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8"/>
  <sheetViews>
    <sheetView workbookViewId="0">
      <selection activeCell="I12" sqref="I12"/>
    </sheetView>
  </sheetViews>
  <sheetFormatPr defaultRowHeight="15" x14ac:dyDescent="0.25"/>
  <cols>
    <col min="1" max="1" width="7.85546875" style="10" customWidth="1"/>
    <col min="2" max="2" width="22.140625" style="10" customWidth="1"/>
    <col min="3" max="4" width="9.140625" style="10"/>
    <col min="5" max="5" width="17.85546875" style="10" customWidth="1"/>
    <col min="6" max="6" width="34" style="10" customWidth="1"/>
    <col min="7" max="16384" width="9.140625" style="10"/>
  </cols>
  <sheetData>
    <row r="3" spans="2:6" x14ac:dyDescent="0.25">
      <c r="B3" s="75" t="s">
        <v>45</v>
      </c>
      <c r="C3" s="75"/>
      <c r="D3" s="75"/>
      <c r="E3" s="75"/>
      <c r="F3" s="75"/>
    </row>
    <row r="5" spans="2:6" x14ac:dyDescent="0.25">
      <c r="B5" s="76" t="s">
        <v>46</v>
      </c>
      <c r="C5" s="77" t="s">
        <v>47</v>
      </c>
      <c r="D5" s="77"/>
      <c r="E5" s="76" t="s">
        <v>48</v>
      </c>
      <c r="F5" s="78" t="s">
        <v>49</v>
      </c>
    </row>
    <row r="6" spans="2:6" x14ac:dyDescent="0.25">
      <c r="B6" s="76"/>
      <c r="C6" s="39" t="s">
        <v>50</v>
      </c>
      <c r="D6" s="40" t="s">
        <v>51</v>
      </c>
      <c r="E6" s="76"/>
      <c r="F6" s="79"/>
    </row>
    <row r="7" spans="2:6" ht="30" x14ac:dyDescent="0.25">
      <c r="B7" s="73" t="s">
        <v>35</v>
      </c>
      <c r="C7" s="41">
        <v>5</v>
      </c>
      <c r="D7" s="41"/>
      <c r="E7" s="42" t="s">
        <v>52</v>
      </c>
      <c r="F7" s="43" t="s">
        <v>53</v>
      </c>
    </row>
    <row r="8" spans="2:6" ht="60" x14ac:dyDescent="0.25">
      <c r="B8" s="74"/>
      <c r="C8" s="41">
        <v>272</v>
      </c>
      <c r="D8" s="41">
        <v>98</v>
      </c>
      <c r="E8" s="44" t="s">
        <v>54</v>
      </c>
      <c r="F8" s="45" t="s">
        <v>55</v>
      </c>
    </row>
  </sheetData>
  <mergeCells count="6">
    <mergeCell ref="B7:B8"/>
    <mergeCell ref="B3:F3"/>
    <mergeCell ref="B5:B6"/>
    <mergeCell ref="C5:D5"/>
    <mergeCell ref="E5:E6"/>
    <mergeCell ref="F5:F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6" t="s">
        <v>24</v>
      </c>
      <c r="B5" t="e">
        <f>XLR_ERRNAME</f>
        <v>#NAME?</v>
      </c>
    </row>
    <row r="6" spans="1:19" x14ac:dyDescent="0.25">
      <c r="A6" t="s">
        <v>25</v>
      </c>
      <c r="B6">
        <v>7941</v>
      </c>
      <c r="C6" s="27" t="s">
        <v>26</v>
      </c>
      <c r="D6">
        <v>4931</v>
      </c>
      <c r="E6" s="27" t="s">
        <v>27</v>
      </c>
      <c r="F6" s="27" t="s">
        <v>28</v>
      </c>
      <c r="G6" s="27" t="s">
        <v>29</v>
      </c>
      <c r="H6" s="27" t="s">
        <v>29</v>
      </c>
      <c r="I6" s="27" t="s">
        <v>29</v>
      </c>
      <c r="J6" s="27" t="s">
        <v>27</v>
      </c>
      <c r="K6" s="27" t="s">
        <v>30</v>
      </c>
      <c r="L6" s="27" t="s">
        <v>31</v>
      </c>
      <c r="M6" s="27" t="s">
        <v>29</v>
      </c>
      <c r="N6" s="27" t="s">
        <v>29</v>
      </c>
      <c r="O6">
        <v>246342</v>
      </c>
      <c r="P6" s="27" t="s">
        <v>32</v>
      </c>
      <c r="Q6">
        <v>0</v>
      </c>
      <c r="R6" s="27" t="s">
        <v>29</v>
      </c>
      <c r="S6" s="27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Спецификация прил 1.2 </vt:lpstr>
      <vt:lpstr>График  доставки к прил 1.2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Мустафин Ильдар Загирович</dc:creator>
  <cp:lastModifiedBy>Мигранова Регина Фангизовна</cp:lastModifiedBy>
  <cp:lastPrinted>2014-11-24T05:57:39Z</cp:lastPrinted>
  <dcterms:created xsi:type="dcterms:W3CDTF">2013-12-19T08:11:42Z</dcterms:created>
  <dcterms:modified xsi:type="dcterms:W3CDTF">2014-12-11T09:19:10Z</dcterms:modified>
</cp:coreProperties>
</file>