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150" windowWidth="9105" windowHeight="9990"/>
  </bookViews>
  <sheets>
    <sheet name="Лист1" sheetId="1" r:id="rId1"/>
    <sheet name="XLR_NoRangeSheet" sheetId="2" state="veryHidden" r:id="rId2"/>
  </sheets>
  <definedNames>
    <definedName name="Query1">Лист1!$A$7:$O$13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M8" i="1"/>
  <c r="M9"/>
  <c r="M10"/>
  <c r="M11"/>
  <c r="M12"/>
  <c r="M7"/>
  <c r="M13" l="1"/>
  <c r="J8"/>
  <c r="J9"/>
  <c r="J10"/>
  <c r="J11"/>
  <c r="J12"/>
  <c r="J7"/>
  <c r="L13" l="1"/>
  <c r="M14" s="1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<sst xmlns="http://schemas.openxmlformats.org/spreadsheetml/2006/main" count="76" uniqueCount="62">
  <si>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</si>
  <si>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</si>
  <si>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</si>
  <si>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</si>
  <si>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</si>
  <si>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Условия доставки:</t>
  </si>
  <si>
    <t>Транспортировка товара:</t>
  </si>
  <si>
    <t>Особые условия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</si>
  <si>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</si>
  <si>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</si>
  <si>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</si>
  <si>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</si>
  <si>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</si>
  <si>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</si>
  <si>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</si>
  <si>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</si>
  <si>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</si>
  <si>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</si>
  <si>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</si>
  <si>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</si>
  <si>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</si>
  <si>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</si>
  <si>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Срок гарантии</t>
  </si>
  <si>
    <t>ЛОТ</t>
  </si>
  <si>
    <t>4.2, Developer  (build 122-D7)</t>
  </si>
  <si>
    <t>Query2</t>
  </si>
  <si>
    <t>Республика Башкортостан</t>
  </si>
  <si>
    <t>Поставка малопарного абонентского кабеля (ТЦПП)</t>
  </si>
  <si>
    <t>, тел. , эл.почта:</t>
  </si>
  <si>
    <t/>
  </si>
  <si>
    <t>Декабрь 2014</t>
  </si>
  <si>
    <t>Гулиев Тимур Абрекович</t>
  </si>
  <si>
    <t>(347)251-71-23</t>
  </si>
  <si>
    <t>Отдел радио и телевидения (ОРиТ)</t>
  </si>
  <si>
    <t>Приложение 1.3</t>
  </si>
  <si>
    <t>км</t>
  </si>
  <si>
    <t>ПРОВОД ПРСП 1*2</t>
  </si>
  <si>
    <t>ПРОВОД ПТПЖ 2*1.2</t>
  </si>
  <si>
    <t>Кабель типа КСПЗП 1*4*0,9 для линий межстанционной и абонентской связи с системами передачи с временным делением каналов и импульсно-кодовой модуляции со скоростью до 2048 кБит/с с постоянным напряжением дистанционного питания до 500 В.</t>
  </si>
  <si>
    <t>Качество поставляемого товара должно соответствовать требованиям
«Правила применения кабелей связи с металлическими жилами» Утвержденные
приказом Министерства информационных технологий и связи Российской
Федерации от 19.04.2006г. № 46 (зарегистрирован в Минюсте России 28.04.2006г.
регистрационный № 7771); декларация  о соответствии,  выданная Федеральным агентством связи. Гарантия сохранения качества продукции не менее 2 лет. Кабель  отечественного  производителя.              ОБЯЗАТЕЛЬНО наличие маркировки завода-производителя по оболочке кабеля.</t>
  </si>
  <si>
    <t xml:space="preserve">Кабель типа ТЦППтв 1х2х0,52 - однопарный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пронормированы в диапазоне 40-2200 кГц. </t>
  </si>
  <si>
    <t>Кабель типа ТЦППтв. 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ТУ 3574-003-31642620-2007, 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Наличие сертификата соответствия системы менеджмента качества ГОСТ Р ISO 9001. Гарантия сохранения качества продукции не менее 2 лет.Кабель  отечественного  производителя.ОБЯЗАТЕЛЬНО наличие маркировки завода-производителя по оболочке кабеля.</t>
  </si>
  <si>
    <t>Провод типа ТЦППт 1х2х0,52-однопарный для цифровых систем абонентского доступа с полиэтиленовой изоляцией ТПЖ в полиэтиленовой оболочке, с грузонесущим элементом  для подвесной прокладки вне помещений.Частотные характеристики кабеля д.б пронормированы в диапозоне 40-2200кГц</t>
  </si>
  <si>
    <t>Отгрузочные реквизиты будут сообщены дополнительно  по согласованию сторон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</si>
  <si>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</si>
  <si>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</si>
  <si>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</si>
  <si>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4) сертификат соответствия</t>
  </si>
  <si>
    <t>Шиц Дмитрий Васильевич тел.(347) 221-55-97, эл.почта: d.shic@bashtel.ru</t>
  </si>
  <si>
    <t>м</t>
  </si>
  <si>
    <t>Провод связи марки ПРСП по ГОСТ 10254-75 с оцинкованной стальной жилой с полиэтиленовой изоляцией для радиотрансляционных сетей</t>
  </si>
  <si>
    <t>Провод типа ТЦППт.  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 3560-009-12154334-2009, ТУ 3574-003-31642620-2007,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Наличие сертификата соответствия системы менеджмента качества ГОСТ Р ISO 9001. Гарантия сохранения качества продукции не менее 2 лет.Кабель  отечественного  производителя.
ОБЯЗАТЕЛЬНО наличие маркировки завода-производителя по оболочке кабеля.</t>
  </si>
  <si>
    <t xml:space="preserve">Токопроводящие жилы  - из оцинкованной стальной проволоки, диаметром 1.2 мм.  Изоляция -  из полиэтилена высокого давления толщиной 0.6 мм наложена на две параллельно уложенные в одной плоскости токопроводящие жилы, с разделительным основанием между ними размером 0.5 х 2.0 мм. Провода предназначены для монтажа сетей проводного вещания.  Климатическое исполнение УХЛ и Т категории размещения 3 по ГОСТ 15150-69.
Диапазон температур  ксплуатации  от  -40°С до 60°С. Монтаж и прокладка проводов производятся при температуре не ниже -10°С. Электрическое сопротивление токопроводящей жилы диаметром 1.2 мм (справочная величина)  140 Ом/км.   Электрическое сопротивление изоляции  не менее 5000 МОм*км. Испытательное напряжение после 1 ч пребывания проводов в воде в течение 1 мин  1500 В.   Разрывное усилие провода:       для жилы диаметром 0.6 мм не более 196 Н; для жилы диаметром 1.2 мм не более 784 Н.
Радиус изгиба  провода не менее 10 кратного значения наружного диаметра. Строительная длина не менее 150 м. Гарантийный срок эксплуатации  4 года со дня ввода в эксплуатацию. Минимальный срок службы 10 лет. </t>
  </si>
  <si>
    <t>Контактное лицо по тех. вопросам</t>
  </si>
  <si>
    <t>3) инструкция на русском языке</t>
  </si>
  <si>
    <t>Инициатор закупки</t>
  </si>
  <si>
    <t xml:space="preserve"> Яппарова Р.Д. тел.: (347) 221-56-62;  8-901-817-39-50 эл.почта r.yapparova@bashtel.ru</t>
  </si>
  <si>
    <t>Провод типа ТЦППт 1х2х0,64-однопарный для цифровых систем абонентского доступа с полиэтиленовой изоляцией ТПЖ в полиэтиленовой оболочке, с грузонесущим элементом  для подвесной прокладки вне помещений.Частотные характеристики кабеля д.б пронормированы в диапозоне 40-2200кГц.</t>
  </si>
  <si>
    <t xml:space="preserve">1 квартал 2014год до 20 февраля; 2квартал 2014года до 20 апреля; 3квартал 2014 года до 20 июля; 4квартал 2014 года до 20 октября. </t>
  </si>
  <si>
    <t>Гарантийный срок не менее 24 месяцев. Срок службы не менее 25 лет.</t>
  </si>
  <si>
    <t>Предельная сумма лота составляет:  509 415,79руб. с НДС.</t>
  </si>
  <si>
    <t>Республика Башкортостан,  согласно отгрузочным  реквизитам, после заключения договора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</si>
</sst>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5" fontId="0" fillId="0" borderId="4" xfId="0" applyNumberFormat="1" applyBorder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vertical="top" wrapText="1"/>
    </xf>
    <xf numFmtId="0" fontId="0" fillId="0" borderId="0" xfId="0" applyAlignment="1"/>
    <xf numFmtId="164" fontId="0" fillId="0" borderId="1" xfId="0" applyNumberFormat="1" applyBorder="1" applyAlignment="1">
      <alignment vertical="top"/>
    </xf>
    <xf numFmtId="165" fontId="0" fillId="0" borderId="1" xfId="0" applyNumberForma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165" fontId="0" fillId="0" borderId="5" xfId="0" applyNumberFormat="1" applyBorder="1" applyAlignment="1">
      <alignment horizontal="right"/>
    </xf>
    <xf numFmtId="0" fontId="0" fillId="0" borderId="1" xfId="0" applyBorder="1"/>
    <xf numFmtId="4" fontId="0" fillId="0" borderId="1" xfId="0" applyNumberFormat="1" applyBorder="1" applyAlignment="1">
      <alignment horizontal="right"/>
    </xf>
    <xf numFmtId="0" fontId="0" fillId="0" borderId="6" xfId="0" applyBorder="1" applyAlignment="1"/>
    <xf numFmtId="0" fontId="0" fillId="0" borderId="8" xfId="0" applyBorder="1" applyAlignment="1"/>
    <xf numFmtId="0" fontId="0" fillId="0" borderId="7" xfId="0" applyBorder="1" applyAlignment="1"/>
    <xf numFmtId="0" fontId="5" fillId="0" borderId="1" xfId="0" applyFont="1" applyFill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T27"/>
  <sheetViews>
    <sheetView tabSelected="1" view="pageBreakPreview" topLeftCell="E1" zoomScale="60" zoomScaleNormal="60" workbookViewId="0">
      <selection activeCell="N1" sqref="N1"/>
    </sheetView>
  </sheetViews>
  <sheetFormatPr defaultRowHeight="15"/>
  <cols>
    <col min="1" max="1" width="0.85546875" customWidth="1"/>
    <col min="2" max="2" width="8.42578125" customWidth="1"/>
    <col min="3" max="3" width="46.85546875" customWidth="1"/>
    <col min="4" max="4" width="65" customWidth="1"/>
    <col min="6" max="6" width="11" customWidth="1"/>
    <col min="7" max="7" width="11.7109375" customWidth="1"/>
    <col min="8" max="8" width="13.28515625" customWidth="1"/>
    <col min="9" max="9" width="9.140625" style="4"/>
    <col min="10" max="10" width="12" customWidth="1"/>
    <col min="11" max="11" width="19.5703125" style="5" customWidth="1"/>
    <col min="12" max="12" width="16" style="5" customWidth="1"/>
    <col min="13" max="13" width="18.28515625" style="7" customWidth="1"/>
    <col min="14" max="14" width="18.7109375" customWidth="1"/>
    <col min="15" max="15" width="3.28515625" customWidth="1"/>
  </cols>
  <sheetData>
    <row r="1" spans="1:20">
      <c r="N1" s="16" t="s">
        <v>34</v>
      </c>
    </row>
    <row r="2" spans="1:20">
      <c r="B2" s="42" t="s">
        <v>9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20">
      <c r="B3" t="s">
        <v>23</v>
      </c>
      <c r="C3" s="19" t="s">
        <v>27</v>
      </c>
      <c r="D3" s="18"/>
      <c r="F3" s="18" t="s">
        <v>33</v>
      </c>
      <c r="N3" s="16"/>
      <c r="O3" s="2"/>
    </row>
    <row r="4" spans="1:20" s="9" customFormat="1">
      <c r="B4" s="43" t="s">
        <v>0</v>
      </c>
      <c r="C4" s="43" t="s">
        <v>11</v>
      </c>
      <c r="D4" s="43" t="s">
        <v>1</v>
      </c>
      <c r="E4" s="43" t="s">
        <v>10</v>
      </c>
      <c r="F4" s="45" t="s">
        <v>12</v>
      </c>
      <c r="G4" s="45"/>
      <c r="H4" s="45"/>
      <c r="I4" s="45"/>
      <c r="J4" s="45"/>
      <c r="K4" s="48" t="s">
        <v>18</v>
      </c>
      <c r="L4" s="46" t="s">
        <v>19</v>
      </c>
      <c r="M4" s="44" t="s">
        <v>21</v>
      </c>
      <c r="N4" s="43" t="s">
        <v>2</v>
      </c>
      <c r="O4" s="10"/>
    </row>
    <row r="5" spans="1:20" s="11" customFormat="1" ht="64.5" customHeight="1">
      <c r="B5" s="43"/>
      <c r="C5" s="43"/>
      <c r="D5" s="43"/>
      <c r="E5" s="43"/>
      <c r="F5" s="6" t="s">
        <v>13</v>
      </c>
      <c r="G5" s="6" t="s">
        <v>14</v>
      </c>
      <c r="H5" s="6" t="s">
        <v>15</v>
      </c>
      <c r="I5" s="6" t="s">
        <v>16</v>
      </c>
      <c r="J5" s="6" t="s">
        <v>17</v>
      </c>
      <c r="K5" s="49"/>
      <c r="L5" s="47"/>
      <c r="M5" s="44"/>
      <c r="N5" s="43"/>
    </row>
    <row r="6" spans="1:20" s="9" customFormat="1">
      <c r="B6" s="12">
        <v>1</v>
      </c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</row>
    <row r="7" spans="1:20" s="23" customFormat="1" ht="192.75" customHeight="1">
      <c r="B7" s="3">
        <f t="shared" ref="B7:B12" si="0">ROW()-6</f>
        <v>1</v>
      </c>
      <c r="C7" s="33" t="s">
        <v>38</v>
      </c>
      <c r="D7" s="26" t="s">
        <v>39</v>
      </c>
      <c r="E7" s="3" t="s">
        <v>35</v>
      </c>
      <c r="F7" s="24">
        <v>0</v>
      </c>
      <c r="G7" s="24">
        <v>1.41</v>
      </c>
      <c r="H7" s="24">
        <v>0.94</v>
      </c>
      <c r="I7" s="24">
        <v>0</v>
      </c>
      <c r="J7" s="24">
        <f>SUM(F7:I7)</f>
        <v>2.3499999999999996</v>
      </c>
      <c r="K7" s="25">
        <v>19140.47</v>
      </c>
      <c r="L7" s="25">
        <v>44980.1</v>
      </c>
      <c r="M7" s="25">
        <f>L7*1.18</f>
        <v>53076.517999999996</v>
      </c>
      <c r="N7" s="34" t="s">
        <v>61</v>
      </c>
    </row>
    <row r="8" spans="1:20" s="23" customFormat="1" ht="192" customHeight="1">
      <c r="B8" s="3">
        <f t="shared" si="0"/>
        <v>2</v>
      </c>
      <c r="C8" s="26" t="s">
        <v>40</v>
      </c>
      <c r="D8" s="26" t="s">
        <v>41</v>
      </c>
      <c r="E8" s="3" t="s">
        <v>35</v>
      </c>
      <c r="F8" s="24">
        <v>1.05</v>
      </c>
      <c r="G8" s="24">
        <v>3.25</v>
      </c>
      <c r="H8" s="24">
        <v>3.25</v>
      </c>
      <c r="I8" s="24">
        <v>0</v>
      </c>
      <c r="J8" s="24">
        <f t="shared" ref="J8:J12" si="1">SUM(F8:I8)</f>
        <v>7.55</v>
      </c>
      <c r="K8" s="25">
        <v>4964</v>
      </c>
      <c r="L8" s="25">
        <v>37478.199999999997</v>
      </c>
      <c r="M8" s="25">
        <f t="shared" ref="M8:M12" si="2">L8*1.18</f>
        <v>44224.275999999991</v>
      </c>
      <c r="N8" s="35"/>
    </row>
    <row r="9" spans="1:20" s="23" customFormat="1" ht="45">
      <c r="B9" s="3">
        <f t="shared" si="0"/>
        <v>3</v>
      </c>
      <c r="C9" s="26" t="s">
        <v>36</v>
      </c>
      <c r="D9" s="26" t="s">
        <v>50</v>
      </c>
      <c r="E9" s="3" t="s">
        <v>35</v>
      </c>
      <c r="F9" s="24">
        <v>5.87</v>
      </c>
      <c r="G9" s="24">
        <v>9.31</v>
      </c>
      <c r="H9" s="24">
        <v>8.17</v>
      </c>
      <c r="I9" s="24">
        <v>5.87</v>
      </c>
      <c r="J9" s="24">
        <f t="shared" si="1"/>
        <v>29.220000000000002</v>
      </c>
      <c r="K9" s="25">
        <v>3500</v>
      </c>
      <c r="L9" s="25">
        <v>102270</v>
      </c>
      <c r="M9" s="25">
        <f t="shared" si="2"/>
        <v>120678.59999999999</v>
      </c>
      <c r="N9" s="35"/>
    </row>
    <row r="10" spans="1:20" s="23" customFormat="1" ht="307.5" customHeight="1">
      <c r="B10" s="3">
        <f t="shared" si="0"/>
        <v>4</v>
      </c>
      <c r="C10" s="26" t="s">
        <v>37</v>
      </c>
      <c r="D10" s="26" t="s">
        <v>52</v>
      </c>
      <c r="E10" s="3" t="s">
        <v>49</v>
      </c>
      <c r="F10" s="24">
        <v>0</v>
      </c>
      <c r="G10" s="24">
        <v>26100</v>
      </c>
      <c r="H10" s="24">
        <v>25900</v>
      </c>
      <c r="I10" s="24">
        <v>0</v>
      </c>
      <c r="J10" s="24">
        <f t="shared" si="1"/>
        <v>52000</v>
      </c>
      <c r="K10" s="25">
        <v>1.67</v>
      </c>
      <c r="L10" s="25">
        <v>86840</v>
      </c>
      <c r="M10" s="25">
        <f t="shared" si="2"/>
        <v>102471.2</v>
      </c>
      <c r="N10" s="36"/>
    </row>
    <row r="11" spans="1:20" s="23" customFormat="1" ht="190.5" customHeight="1">
      <c r="B11" s="3">
        <f t="shared" si="0"/>
        <v>5</v>
      </c>
      <c r="C11" s="26" t="s">
        <v>42</v>
      </c>
      <c r="D11" s="26" t="s">
        <v>51</v>
      </c>
      <c r="E11" s="3" t="s">
        <v>35</v>
      </c>
      <c r="F11" s="24">
        <v>0</v>
      </c>
      <c r="G11" s="24">
        <v>4.74</v>
      </c>
      <c r="H11" s="24">
        <v>4</v>
      </c>
      <c r="I11" s="24">
        <v>1</v>
      </c>
      <c r="J11" s="24">
        <f t="shared" si="1"/>
        <v>9.74</v>
      </c>
      <c r="K11" s="25">
        <v>4100</v>
      </c>
      <c r="L11" s="25">
        <v>24600</v>
      </c>
      <c r="M11" s="25">
        <f t="shared" si="2"/>
        <v>29028</v>
      </c>
      <c r="N11" s="34" t="s">
        <v>61</v>
      </c>
    </row>
    <row r="12" spans="1:20" s="23" customFormat="1" ht="187.5" customHeight="1">
      <c r="B12" s="3">
        <f t="shared" si="0"/>
        <v>6</v>
      </c>
      <c r="C12" s="26" t="s">
        <v>57</v>
      </c>
      <c r="D12" s="26" t="s">
        <v>51</v>
      </c>
      <c r="E12" s="3" t="s">
        <v>35</v>
      </c>
      <c r="F12" s="24">
        <v>5.29</v>
      </c>
      <c r="G12" s="24">
        <v>6.24</v>
      </c>
      <c r="H12" s="24">
        <v>5.95</v>
      </c>
      <c r="I12" s="24">
        <v>5.1100000000000003</v>
      </c>
      <c r="J12" s="24">
        <f t="shared" si="1"/>
        <v>22.59</v>
      </c>
      <c r="K12" s="25">
        <v>6000</v>
      </c>
      <c r="L12" s="25">
        <v>135540</v>
      </c>
      <c r="M12" s="25">
        <f t="shared" si="2"/>
        <v>159937.19999999998</v>
      </c>
      <c r="N12" s="36"/>
    </row>
    <row r="13" spans="1:20">
      <c r="A13" s="8"/>
      <c r="B13" s="13"/>
      <c r="C13" s="14"/>
      <c r="D13" s="14"/>
      <c r="E13" s="15"/>
      <c r="F13" s="15"/>
      <c r="G13" s="15"/>
      <c r="H13" s="15"/>
      <c r="I13" s="15"/>
      <c r="J13" s="15"/>
      <c r="K13" s="17"/>
      <c r="L13" s="27">
        <f>SUM($L$7:$L$12)</f>
        <v>431708.3</v>
      </c>
      <c r="M13" s="27">
        <f>M7+M8+M9+M10+M11+M12</f>
        <v>509415.79399999999</v>
      </c>
      <c r="N13" s="1"/>
      <c r="O13" s="8"/>
    </row>
    <row r="14" spans="1:20" ht="16.5" customHeight="1">
      <c r="A14" s="8"/>
      <c r="B14" s="56"/>
      <c r="C14" s="57"/>
      <c r="D14" s="57"/>
      <c r="E14" s="57"/>
      <c r="F14" s="57"/>
      <c r="G14" s="57"/>
      <c r="H14" s="57"/>
      <c r="I14" s="57"/>
      <c r="J14" s="57"/>
      <c r="K14" s="58"/>
      <c r="L14" s="28" t="s">
        <v>20</v>
      </c>
      <c r="M14" s="29">
        <f>M13-L13</f>
        <v>77707.494000000006</v>
      </c>
      <c r="N14" s="22"/>
      <c r="O14" s="8"/>
      <c r="P14" s="1"/>
      <c r="Q14" s="1"/>
      <c r="R14" s="1"/>
      <c r="S14" s="1"/>
      <c r="T14" s="1"/>
    </row>
    <row r="15" spans="1:20">
      <c r="A15" s="8"/>
      <c r="B15" s="59" t="s">
        <v>60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8"/>
    </row>
    <row r="16" spans="1:20">
      <c r="A16" s="8"/>
      <c r="B16" s="28" t="s">
        <v>3</v>
      </c>
      <c r="C16" s="30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2"/>
      <c r="O16" s="8"/>
      <c r="P16" s="8"/>
      <c r="Q16" s="8"/>
      <c r="R16" s="8"/>
    </row>
    <row r="17" spans="1:18">
      <c r="A17" s="8"/>
      <c r="B17" s="40" t="s">
        <v>4</v>
      </c>
      <c r="C17" s="41"/>
      <c r="D17" s="30" t="s">
        <v>58</v>
      </c>
      <c r="E17" s="31"/>
      <c r="F17" s="31"/>
      <c r="G17" s="31"/>
      <c r="H17" s="31"/>
      <c r="I17" s="31"/>
      <c r="J17" s="31"/>
      <c r="K17" s="31"/>
      <c r="L17" s="31"/>
      <c r="M17" s="31"/>
      <c r="N17" s="32"/>
      <c r="O17" s="8"/>
      <c r="P17" s="8"/>
      <c r="Q17" s="8"/>
      <c r="R17" s="8"/>
    </row>
    <row r="18" spans="1:18">
      <c r="A18" s="8"/>
      <c r="B18" s="28" t="s">
        <v>5</v>
      </c>
      <c r="C18" s="28"/>
      <c r="D18" s="37" t="s">
        <v>43</v>
      </c>
      <c r="E18" s="38"/>
      <c r="F18" s="38"/>
      <c r="G18" s="38"/>
      <c r="H18" s="38"/>
      <c r="I18" s="38"/>
      <c r="J18" s="38"/>
      <c r="K18" s="38"/>
      <c r="L18" s="38"/>
      <c r="M18" s="38"/>
      <c r="N18" s="39"/>
      <c r="O18" s="8"/>
      <c r="P18" s="8"/>
      <c r="Q18" s="8"/>
      <c r="R18" s="8"/>
    </row>
    <row r="19" spans="1:18">
      <c r="A19" s="8"/>
      <c r="B19" s="28" t="s">
        <v>6</v>
      </c>
      <c r="C19" s="28"/>
      <c r="D19" s="37" t="s">
        <v>8</v>
      </c>
      <c r="E19" s="38"/>
      <c r="F19" s="38"/>
      <c r="G19" s="38"/>
      <c r="H19" s="38"/>
      <c r="I19" s="38"/>
      <c r="J19" s="38"/>
      <c r="K19" s="38"/>
      <c r="L19" s="38"/>
      <c r="M19" s="38"/>
      <c r="N19" s="39"/>
      <c r="O19" s="8"/>
      <c r="P19" s="8"/>
      <c r="Q19" s="8"/>
      <c r="R19" s="8"/>
    </row>
    <row r="20" spans="1:18">
      <c r="A20" s="8"/>
      <c r="B20" s="50" t="s">
        <v>7</v>
      </c>
      <c r="C20" s="51"/>
      <c r="D20" s="37" t="s">
        <v>44</v>
      </c>
      <c r="E20" s="38"/>
      <c r="F20" s="38"/>
      <c r="G20" s="38"/>
      <c r="H20" s="38"/>
      <c r="I20" s="38"/>
      <c r="J20" s="38"/>
      <c r="K20" s="38"/>
      <c r="L20" s="38"/>
      <c r="M20" s="38"/>
      <c r="N20" s="39"/>
      <c r="O20" s="8"/>
      <c r="P20" s="8"/>
      <c r="Q20" s="8"/>
      <c r="R20" s="8"/>
    </row>
    <row r="21" spans="1:18">
      <c r="A21" s="8"/>
      <c r="B21" s="52"/>
      <c r="C21" s="53"/>
      <c r="D21" s="37" t="s">
        <v>45</v>
      </c>
      <c r="E21" s="38"/>
      <c r="F21" s="38"/>
      <c r="G21" s="38"/>
      <c r="H21" s="38"/>
      <c r="I21" s="38"/>
      <c r="J21" s="38"/>
      <c r="K21" s="38"/>
      <c r="L21" s="38"/>
      <c r="M21" s="38"/>
      <c r="N21" s="39"/>
      <c r="O21" s="8"/>
      <c r="P21" s="8"/>
      <c r="Q21" s="8"/>
      <c r="R21" s="8"/>
    </row>
    <row r="22" spans="1:18">
      <c r="A22" s="8"/>
      <c r="B22" s="52"/>
      <c r="C22" s="53"/>
      <c r="D22" s="37" t="s">
        <v>46</v>
      </c>
      <c r="E22" s="38"/>
      <c r="F22" s="38"/>
      <c r="G22" s="38"/>
      <c r="H22" s="38"/>
      <c r="I22" s="38"/>
      <c r="J22" s="38"/>
      <c r="K22" s="38"/>
      <c r="L22" s="38"/>
      <c r="M22" s="38"/>
      <c r="N22" s="39"/>
      <c r="O22" s="8"/>
      <c r="P22" s="8"/>
      <c r="Q22" s="8"/>
      <c r="R22" s="8"/>
    </row>
    <row r="23" spans="1:18">
      <c r="A23" s="8"/>
      <c r="B23" s="52"/>
      <c r="C23" s="53"/>
      <c r="D23" s="37" t="s">
        <v>54</v>
      </c>
      <c r="E23" s="38"/>
      <c r="F23" s="38"/>
      <c r="G23" s="38"/>
      <c r="H23" s="38"/>
      <c r="I23" s="38"/>
      <c r="J23" s="38"/>
      <c r="K23" s="38"/>
      <c r="L23" s="38"/>
      <c r="M23" s="38"/>
      <c r="N23" s="39"/>
      <c r="O23" s="8"/>
      <c r="P23" s="8"/>
      <c r="Q23" s="8"/>
      <c r="R23" s="8"/>
    </row>
    <row r="24" spans="1:18">
      <c r="A24" s="8"/>
      <c r="B24" s="54"/>
      <c r="C24" s="55"/>
      <c r="D24" s="37" t="s">
        <v>47</v>
      </c>
      <c r="E24" s="38"/>
      <c r="F24" s="38"/>
      <c r="G24" s="38"/>
      <c r="H24" s="38"/>
      <c r="I24" s="38"/>
      <c r="J24" s="38"/>
      <c r="K24" s="38"/>
      <c r="L24" s="38"/>
      <c r="M24" s="38"/>
      <c r="N24" s="39"/>
      <c r="O24" s="8"/>
      <c r="P24" s="8"/>
      <c r="Q24" s="8"/>
      <c r="R24" s="8"/>
    </row>
    <row r="25" spans="1:18">
      <c r="A25" s="8"/>
      <c r="B25" s="37" t="s">
        <v>22</v>
      </c>
      <c r="C25" s="39"/>
      <c r="D25" s="37" t="s">
        <v>59</v>
      </c>
      <c r="E25" s="38"/>
      <c r="F25" s="38"/>
      <c r="G25" s="38"/>
      <c r="H25" s="38"/>
      <c r="I25" s="38"/>
      <c r="J25" s="38"/>
      <c r="K25" s="38"/>
      <c r="L25" s="38"/>
      <c r="M25" s="38"/>
      <c r="N25" s="39"/>
      <c r="O25" s="8"/>
      <c r="P25" s="8"/>
      <c r="Q25" s="8"/>
      <c r="R25" s="8"/>
    </row>
    <row r="26" spans="1:18" s="8" customFormat="1">
      <c r="B26" s="37" t="s">
        <v>55</v>
      </c>
      <c r="C26" s="39"/>
      <c r="D26" s="37" t="s">
        <v>56</v>
      </c>
      <c r="E26" s="38"/>
      <c r="F26" s="38"/>
      <c r="G26" s="38"/>
      <c r="H26" s="38"/>
      <c r="I26" s="38"/>
      <c r="J26" s="38"/>
      <c r="K26" s="38"/>
      <c r="L26" s="38"/>
      <c r="M26" s="38"/>
      <c r="N26" s="39"/>
    </row>
    <row r="27" spans="1:18">
      <c r="A27" s="8"/>
      <c r="B27" s="37" t="s">
        <v>53</v>
      </c>
      <c r="C27" s="39"/>
      <c r="D27" s="37" t="s">
        <v>48</v>
      </c>
      <c r="E27" s="38"/>
      <c r="F27" s="38"/>
      <c r="G27" s="38"/>
      <c r="H27" s="38"/>
      <c r="I27" s="38"/>
      <c r="J27" s="38"/>
      <c r="K27" s="38"/>
      <c r="L27" s="38"/>
      <c r="M27" s="38"/>
      <c r="N27" s="39"/>
      <c r="O27" s="8"/>
      <c r="P27" s="8"/>
      <c r="Q27" s="8"/>
      <c r="R27" s="8"/>
    </row>
  </sheetData>
  <mergeCells count="29">
    <mergeCell ref="B25:C25"/>
    <mergeCell ref="B26:C26"/>
    <mergeCell ref="B14:K14"/>
    <mergeCell ref="D27:N27"/>
    <mergeCell ref="D25:N25"/>
    <mergeCell ref="D26:N26"/>
    <mergeCell ref="D18:N18"/>
    <mergeCell ref="D19:N19"/>
    <mergeCell ref="D20:N20"/>
    <mergeCell ref="D21:N21"/>
    <mergeCell ref="D22:N22"/>
    <mergeCell ref="D23:N23"/>
    <mergeCell ref="B27:C27"/>
    <mergeCell ref="B15:N15"/>
    <mergeCell ref="N7:N10"/>
    <mergeCell ref="N11:N12"/>
    <mergeCell ref="D24:N24"/>
    <mergeCell ref="B17:C17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  <mergeCell ref="B20:C24"/>
  </mergeCells>
  <pageMargins left="0.78740157480314965" right="0.39370078740157483" top="0.78740157480314965" bottom="0.39370078740157483" header="0.31496062992125984" footer="0.31496062992125984"/>
  <pageSetup paperSize="9" scale="51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O30014"/>
    </sheetView>
  </sheetViews>
  <sheetFormatPr defaultRowHeight="15"/>
  <sheetData>
    <row r="5" spans="1:19">
      <c r="A5" s="20" t="s">
        <v>24</v>
      </c>
      <c r="B5" t="e">
        <f>XLR_ERRNAME</f>
        <v>#NAME?</v>
      </c>
    </row>
    <row r="6" spans="1:19">
      <c r="A6" t="s">
        <v>25</v>
      </c>
      <c r="B6">
        <v>1614</v>
      </c>
      <c r="C6" s="21" t="s">
        <v>26</v>
      </c>
      <c r="D6">
        <v>352</v>
      </c>
      <c r="E6" s="21" t="s">
        <v>27</v>
      </c>
      <c r="F6" s="21" t="s">
        <v>28</v>
      </c>
      <c r="G6" s="21" t="s">
        <v>29</v>
      </c>
      <c r="H6" s="21" t="s">
        <v>29</v>
      </c>
      <c r="I6" s="21" t="s">
        <v>29</v>
      </c>
      <c r="J6" s="21" t="s">
        <v>27</v>
      </c>
      <c r="K6" s="21" t="s">
        <v>30</v>
      </c>
      <c r="L6" s="21" t="s">
        <v>31</v>
      </c>
      <c r="M6" s="21" t="s">
        <v>32</v>
      </c>
      <c r="N6" s="21" t="s">
        <v>29</v>
      </c>
      <c r="O6">
        <v>2959</v>
      </c>
      <c r="P6" s="21" t="s">
        <v>33</v>
      </c>
      <c r="Q6">
        <v>0</v>
      </c>
      <c r="R6" s="21" t="s">
        <v>29</v>
      </c>
      <c r="S6" s="21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e.farrahova</cp:lastModifiedBy>
  <cp:lastPrinted>2014-01-24T04:47:48Z</cp:lastPrinted>
  <dcterms:created xsi:type="dcterms:W3CDTF">2013-12-19T08:11:42Z</dcterms:created>
  <dcterms:modified xsi:type="dcterms:W3CDTF">2014-01-28T08:30:00Z</dcterms:modified>
</cp:coreProperties>
</file>