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810" yWindow="840" windowWidth="15480" windowHeight="9480"/>
  </bookViews>
  <sheets>
    <sheet name="ИТОГО" sheetId="5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J24" i="5"/>
  <c r="K24" s="1"/>
  <c r="J23"/>
  <c r="K23" s="1"/>
  <c r="J22"/>
  <c r="K22" s="1"/>
  <c r="J21"/>
  <c r="K21" s="1"/>
  <c r="J20"/>
  <c r="K20" s="1"/>
  <c r="J19"/>
  <c r="K19" s="1"/>
  <c r="J18"/>
  <c r="K18" s="1"/>
  <c r="J17"/>
  <c r="K17" s="1"/>
  <c r="J16"/>
  <c r="K16" s="1"/>
  <c r="J15"/>
  <c r="K15" s="1"/>
  <c r="J14"/>
  <c r="K14" s="1"/>
  <c r="J13"/>
  <c r="K13" s="1"/>
  <c r="J12"/>
  <c r="K12" s="1"/>
  <c r="J11"/>
  <c r="K11" s="1"/>
  <c r="J10"/>
  <c r="K10" s="1"/>
  <c r="K25" l="1"/>
  <c r="J25"/>
  <c r="J26" s="1"/>
</calcChain>
</file>

<file path=xl/sharedStrings.xml><?xml version="1.0" encoding="utf-8"?>
<sst xmlns="http://schemas.openxmlformats.org/spreadsheetml/2006/main" count="74" uniqueCount="60">
  <si>
    <t>Цена с НДС  в рублях</t>
  </si>
  <si>
    <t xml:space="preserve">Описание  ( требования) </t>
  </si>
  <si>
    <t>Тип</t>
  </si>
  <si>
    <t xml:space="preserve">Наименование  товара </t>
  </si>
  <si>
    <t>Общее количество</t>
  </si>
  <si>
    <t>Особые требования</t>
  </si>
  <si>
    <t>ИТОГО</t>
  </si>
  <si>
    <t>шт.</t>
  </si>
  <si>
    <t>В т.ч. НДС 18 %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</si>
  <si>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</si>
  <si>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</si>
  <si>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</si>
  <si>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Место доставки</t>
  </si>
  <si>
    <t xml:space="preserve">Приложение №1 </t>
  </si>
  <si>
    <t>Инициатор закупки</t>
  </si>
  <si>
    <t>Сумма с НДС в руб.</t>
  </si>
  <si>
    <t>Срок поставки</t>
  </si>
  <si>
    <t>ед. измер</t>
  </si>
  <si>
    <t>№ п/п</t>
  </si>
  <si>
    <t>Сумма ,без НДС в руб.</t>
  </si>
  <si>
    <t>Объем может быть изменен на 30 % без изменения стоимости единицы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</si>
  <si>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1 года.</t>
  </si>
  <si>
    <t>Начальник отдела развития  Тимофеев И.А. 8-901-8173579, 8-347-2215478</t>
  </si>
  <si>
    <t>Республика Башкортостан,  г. Уфа, ул. Каспийская, 14  ОАО "Башинформсвязь,  ЦТЭ                                                                                                                                                                                                                                                                                                                                                                                                                                                                                                                                                                                                                                                                                                                                                               Контактные лица: зав. складом Иксанова Флюра Сагитовна - тел.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Сазонова Надежда Алексеевна - тел. 8-347-274-62-12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Подгорная Резида Рифгатовна - тел. 8-917-759-60-83</t>
  </si>
  <si>
    <t>IES-5005M</t>
  </si>
  <si>
    <t>Zyxel Главное шасси высотой 6.5U с 5 слотами</t>
  </si>
  <si>
    <t>Zyxel Сплиттерное шасси с 8 слотами</t>
  </si>
  <si>
    <t>MSC1000G</t>
  </si>
  <si>
    <t>Zyxel Модуль управления и коммутации с 4 SFP-слотами</t>
  </si>
  <si>
    <t>ALC1248G-51</t>
  </si>
  <si>
    <t>ASC-1024 (Annex A)</t>
  </si>
  <si>
    <t>Zyxel 24-портовый сплиттерный модуль ADSL (Annex A)</t>
  </si>
  <si>
    <t>AAM-1212-51</t>
  </si>
  <si>
    <t>Zyxel 12-портовый модуль ADSL2+ (Annex A) со встроенными сплиттерами</t>
  </si>
  <si>
    <t>Telco 50 cable 3m</t>
  </si>
  <si>
    <t>IES-5000 Cable Pack for 48 ports card</t>
  </si>
  <si>
    <t>Комплект кабелей для IES-5000 для 48-портовых модулей</t>
  </si>
  <si>
    <t>Кабель Telco-50 без распайки с одной стороны, длина 3 м</t>
  </si>
  <si>
    <t>Zyxel 48-портовый линейный модуль ADSL2+ (Annex A)</t>
  </si>
  <si>
    <t>сроки поставки</t>
  </si>
  <si>
    <t>IES-1000M (AC power)</t>
  </si>
  <si>
    <t>Zyxel Главное шасси высотой 6.5U с 10 слотами</t>
  </si>
  <si>
    <t>IES-1000M (DC power)</t>
  </si>
  <si>
    <t>Zyxel Шасси высотой 1U с 2 слотами и питанием от сети постоянного тока</t>
  </si>
  <si>
    <t>Zyxel Шасси высотой 1U с 2 слотами и питанием от сети переменного тока</t>
  </si>
  <si>
    <t>VOP1248G-61</t>
  </si>
  <si>
    <t>Zyxel 48-портовый линейный модуль FXS</t>
  </si>
  <si>
    <t>VOP1224-61</t>
  </si>
  <si>
    <t>Zyxel 24-портовый линейный модуль FXS</t>
  </si>
  <si>
    <t>Telco 50 cable 10m</t>
  </si>
  <si>
    <t>Кабель Telco-50 без распайки с одной стороны, длина 10 м</t>
  </si>
  <si>
    <t>IES-5000M</t>
  </si>
  <si>
    <t>IES-5000ST</t>
  </si>
  <si>
    <t>IES-5005ST</t>
  </si>
  <si>
    <t>Zyxel Сплиттерное шасси с 16 слотами</t>
  </si>
  <si>
    <t xml:space="preserve">Лот Оборудование ADSL </t>
  </si>
  <si>
    <t>14 марта</t>
  </si>
  <si>
    <t xml:space="preserve"> 1 мая</t>
  </si>
  <si>
    <t>14 марта 2014г., 1 мая 2014г.</t>
  </si>
  <si>
    <t xml:space="preserve">Предельная стомость лота составляет  42 801 432 рубля (с НДС) 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</si>
</sst>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0"/>
  </numFmts>
  <fonts count="10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 applyAlignment="1">
      <alignment horizontal="right"/>
    </xf>
    <xf numFmtId="0" fontId="4" fillId="0" borderId="3" xfId="0" applyFont="1" applyBorder="1"/>
    <xf numFmtId="0" fontId="5" fillId="0" borderId="2" xfId="0" applyFont="1" applyBorder="1"/>
    <xf numFmtId="0" fontId="5" fillId="0" borderId="0" xfId="0" applyFont="1"/>
    <xf numFmtId="165" fontId="5" fillId="0" borderId="4" xfId="0" applyNumberFormat="1" applyFont="1" applyFill="1" applyBorder="1" applyAlignment="1">
      <alignment horizontal="right" vertical="center" wrapText="1"/>
    </xf>
    <xf numFmtId="164" fontId="4" fillId="0" borderId="0" xfId="0" applyNumberFormat="1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164" fontId="5" fillId="0" borderId="3" xfId="0" applyNumberFormat="1" applyFont="1" applyBorder="1" applyAlignment="1">
      <alignment vertical="center"/>
    </xf>
    <xf numFmtId="0" fontId="6" fillId="0" borderId="0" xfId="0" applyFont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164" fontId="2" fillId="0" borderId="0" xfId="0" applyNumberFormat="1" applyFont="1"/>
    <xf numFmtId="4" fontId="2" fillId="0" borderId="0" xfId="0" applyNumberFormat="1" applyFont="1"/>
    <xf numFmtId="0" fontId="4" fillId="0" borderId="4" xfId="0" applyFont="1" applyBorder="1"/>
    <xf numFmtId="2" fontId="2" fillId="0" borderId="0" xfId="0" applyNumberFormat="1" applyFont="1"/>
    <xf numFmtId="164" fontId="4" fillId="0" borderId="4" xfId="0" applyNumberFormat="1" applyFont="1" applyBorder="1" applyAlignment="1">
      <alignment horizontal="right" vertical="center"/>
    </xf>
    <xf numFmtId="164" fontId="4" fillId="0" borderId="1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/>
    <xf numFmtId="0" fontId="4" fillId="0" borderId="1" xfId="0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Border="1"/>
    <xf numFmtId="0" fontId="9" fillId="0" borderId="0" xfId="0" applyFont="1"/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7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2" xfId="0" applyFont="1" applyBorder="1" applyAlignment="1"/>
    <xf numFmtId="0" fontId="4" fillId="0" borderId="3" xfId="0" applyFont="1" applyBorder="1" applyAlignment="1"/>
    <xf numFmtId="0" fontId="4" fillId="0" borderId="1" xfId="0" applyFont="1" applyBorder="1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R41"/>
  <sheetViews>
    <sheetView tabSelected="1" zoomScale="85" zoomScaleNormal="85" workbookViewId="0">
      <selection activeCell="D29" sqref="D29"/>
    </sheetView>
  </sheetViews>
  <sheetFormatPr defaultRowHeight="12.75"/>
  <cols>
    <col min="1" max="1" width="6.28515625" style="1" customWidth="1"/>
    <col min="2" max="2" width="5.5703125" style="1" customWidth="1"/>
    <col min="3" max="3" width="27.42578125" style="1" customWidth="1"/>
    <col min="4" max="4" width="77" style="1" customWidth="1"/>
    <col min="5" max="5" width="7.42578125" style="1" customWidth="1"/>
    <col min="6" max="6" width="12.85546875" style="1" customWidth="1"/>
    <col min="7" max="8" width="12.7109375" style="1" customWidth="1"/>
    <col min="9" max="9" width="14" style="1" customWidth="1"/>
    <col min="10" max="10" width="22.7109375" style="1" bestFit="1" customWidth="1"/>
    <col min="11" max="11" width="25.85546875" style="1" bestFit="1" customWidth="1"/>
    <col min="12" max="12" width="23.42578125" style="1" customWidth="1"/>
    <col min="13" max="13" width="9.140625" style="1"/>
    <col min="14" max="14" width="12.140625" style="1" customWidth="1"/>
    <col min="15" max="16384" width="9.140625" style="1"/>
  </cols>
  <sheetData>
    <row r="1" spans="2:18" ht="5.25" customHeight="1"/>
    <row r="2" spans="2:18" ht="5.25" customHeight="1"/>
    <row r="3" spans="2:18" ht="21" customHeight="1">
      <c r="J3" s="43" t="s">
        <v>13</v>
      </c>
      <c r="K3" s="43"/>
      <c r="L3" s="43"/>
    </row>
    <row r="4" spans="2:18" ht="30" customHeight="1">
      <c r="C4" s="44" t="s">
        <v>55</v>
      </c>
      <c r="D4" s="44"/>
      <c r="E4" s="44"/>
      <c r="F4" s="44"/>
      <c r="G4" s="44"/>
      <c r="H4" s="44"/>
      <c r="I4" s="44"/>
      <c r="J4" s="45"/>
      <c r="K4" s="45"/>
      <c r="L4" s="45"/>
    </row>
    <row r="5" spans="2:18" ht="23.25">
      <c r="C5" s="18"/>
      <c r="D5" s="18"/>
      <c r="E5" s="18"/>
      <c r="F5" s="18"/>
      <c r="G5" s="18"/>
      <c r="H5" s="18"/>
      <c r="I5" s="18"/>
    </row>
    <row r="6" spans="2:18" ht="20.25">
      <c r="B6" s="46"/>
      <c r="C6" s="46"/>
      <c r="D6" s="46"/>
      <c r="E6" s="46"/>
      <c r="F6" s="46"/>
      <c r="G6" s="47"/>
      <c r="H6" s="47"/>
      <c r="I6" s="47"/>
      <c r="J6" s="47"/>
      <c r="K6" s="33"/>
    </row>
    <row r="7" spans="2:18" ht="34.5" customHeight="1">
      <c r="B7" s="48" t="s">
        <v>18</v>
      </c>
      <c r="C7" s="50" t="s">
        <v>3</v>
      </c>
      <c r="D7" s="51"/>
      <c r="E7" s="52"/>
      <c r="F7" s="48" t="s">
        <v>4</v>
      </c>
      <c r="G7" s="53" t="s">
        <v>39</v>
      </c>
      <c r="H7" s="54"/>
      <c r="I7" s="55" t="s">
        <v>0</v>
      </c>
      <c r="J7" s="55" t="s">
        <v>15</v>
      </c>
      <c r="K7" s="48" t="s">
        <v>19</v>
      </c>
      <c r="L7" s="48" t="s">
        <v>5</v>
      </c>
    </row>
    <row r="8" spans="2:18" ht="84.75" customHeight="1">
      <c r="B8" s="49"/>
      <c r="C8" s="4" t="s">
        <v>2</v>
      </c>
      <c r="D8" s="29" t="s">
        <v>1</v>
      </c>
      <c r="E8" s="35" t="s">
        <v>17</v>
      </c>
      <c r="F8" s="49"/>
      <c r="G8" s="30" t="s">
        <v>56</v>
      </c>
      <c r="H8" s="30" t="s">
        <v>57</v>
      </c>
      <c r="I8" s="55"/>
      <c r="J8" s="55"/>
      <c r="K8" s="56"/>
      <c r="L8" s="49"/>
    </row>
    <row r="9" spans="2:18" ht="14.25" customHeight="1">
      <c r="B9" s="57"/>
      <c r="C9" s="58"/>
      <c r="D9" s="58"/>
      <c r="E9" s="58"/>
      <c r="F9" s="58"/>
      <c r="G9" s="31"/>
      <c r="H9" s="31"/>
      <c r="I9" s="59"/>
      <c r="J9" s="59"/>
      <c r="K9" s="32"/>
      <c r="L9" s="5"/>
    </row>
    <row r="10" spans="2:18" ht="30" customHeight="1">
      <c r="B10" s="4">
        <v>1</v>
      </c>
      <c r="C10" s="19" t="s">
        <v>40</v>
      </c>
      <c r="D10" s="36" t="s">
        <v>44</v>
      </c>
      <c r="E10" s="4" t="s">
        <v>7</v>
      </c>
      <c r="F10" s="40">
        <v>27</v>
      </c>
      <c r="G10" s="37">
        <v>10</v>
      </c>
      <c r="H10" s="37">
        <v>17</v>
      </c>
      <c r="I10" s="15">
        <v>7552</v>
      </c>
      <c r="J10" s="15">
        <f t="shared" ref="J10:J24" si="0">F10*I10</f>
        <v>203904</v>
      </c>
      <c r="K10" s="24">
        <f t="shared" ref="K10:K24" si="1">J10/1.18</f>
        <v>172800</v>
      </c>
      <c r="L10" s="22"/>
      <c r="N10" s="23"/>
      <c r="R10" s="39"/>
    </row>
    <row r="11" spans="2:18" ht="30" customHeight="1">
      <c r="B11" s="34">
        <v>2</v>
      </c>
      <c r="C11" s="19" t="s">
        <v>42</v>
      </c>
      <c r="D11" s="36" t="s">
        <v>43</v>
      </c>
      <c r="E11" s="4" t="s">
        <v>7</v>
      </c>
      <c r="F11" s="40">
        <v>60</v>
      </c>
      <c r="G11" s="37">
        <v>20</v>
      </c>
      <c r="H11" s="37">
        <v>40</v>
      </c>
      <c r="I11" s="15">
        <v>7552</v>
      </c>
      <c r="J11" s="15">
        <f t="shared" si="0"/>
        <v>453120</v>
      </c>
      <c r="K11" s="24">
        <f t="shared" si="1"/>
        <v>384000</v>
      </c>
      <c r="L11" s="22"/>
      <c r="N11" s="23"/>
      <c r="R11" s="39"/>
    </row>
    <row r="12" spans="2:18" ht="30" customHeight="1">
      <c r="B12" s="4">
        <v>3</v>
      </c>
      <c r="C12" s="19" t="s">
        <v>51</v>
      </c>
      <c r="D12" s="36" t="s">
        <v>41</v>
      </c>
      <c r="E12" s="4" t="s">
        <v>7</v>
      </c>
      <c r="F12" s="40">
        <v>30</v>
      </c>
      <c r="G12" s="37">
        <v>10</v>
      </c>
      <c r="H12" s="37">
        <v>20</v>
      </c>
      <c r="I12" s="15">
        <v>29972</v>
      </c>
      <c r="J12" s="15">
        <f t="shared" si="0"/>
        <v>899160</v>
      </c>
      <c r="K12" s="24">
        <f t="shared" si="1"/>
        <v>762000</v>
      </c>
      <c r="L12" s="22"/>
      <c r="N12" s="23"/>
      <c r="R12" s="39"/>
    </row>
    <row r="13" spans="2:18" ht="30" customHeight="1">
      <c r="B13" s="34">
        <v>4</v>
      </c>
      <c r="C13" s="19" t="s">
        <v>52</v>
      </c>
      <c r="D13" s="36" t="s">
        <v>54</v>
      </c>
      <c r="E13" s="4" t="s">
        <v>7</v>
      </c>
      <c r="F13" s="40">
        <v>30</v>
      </c>
      <c r="G13" s="37">
        <v>10</v>
      </c>
      <c r="H13" s="37">
        <v>20</v>
      </c>
      <c r="I13" s="15">
        <v>21594</v>
      </c>
      <c r="J13" s="15">
        <f t="shared" si="0"/>
        <v>647820</v>
      </c>
      <c r="K13" s="24">
        <f t="shared" si="1"/>
        <v>549000</v>
      </c>
      <c r="L13" s="22"/>
      <c r="N13" s="23"/>
      <c r="R13" s="39"/>
    </row>
    <row r="14" spans="2:18" ht="30" customHeight="1">
      <c r="B14" s="4">
        <v>5</v>
      </c>
      <c r="C14" s="19" t="s">
        <v>24</v>
      </c>
      <c r="D14" s="36" t="s">
        <v>25</v>
      </c>
      <c r="E14" s="4" t="s">
        <v>7</v>
      </c>
      <c r="F14" s="40">
        <v>50</v>
      </c>
      <c r="G14" s="37">
        <v>30</v>
      </c>
      <c r="H14" s="37">
        <v>20</v>
      </c>
      <c r="I14" s="15">
        <v>27848</v>
      </c>
      <c r="J14" s="15">
        <f t="shared" si="0"/>
        <v>1392400</v>
      </c>
      <c r="K14" s="24">
        <f t="shared" si="1"/>
        <v>1180000</v>
      </c>
      <c r="L14" s="22"/>
      <c r="N14" s="23"/>
      <c r="R14" s="39"/>
    </row>
    <row r="15" spans="2:18" ht="30" customHeight="1">
      <c r="B15" s="34">
        <v>6</v>
      </c>
      <c r="C15" s="19" t="s">
        <v>53</v>
      </c>
      <c r="D15" s="36" t="s">
        <v>26</v>
      </c>
      <c r="E15" s="4" t="s">
        <v>7</v>
      </c>
      <c r="F15" s="40">
        <v>50</v>
      </c>
      <c r="G15" s="37">
        <v>30</v>
      </c>
      <c r="H15" s="37">
        <v>20</v>
      </c>
      <c r="I15" s="15">
        <v>16520</v>
      </c>
      <c r="J15" s="15">
        <f t="shared" si="0"/>
        <v>826000</v>
      </c>
      <c r="K15" s="24">
        <f t="shared" si="1"/>
        <v>700000</v>
      </c>
      <c r="L15" s="22"/>
      <c r="N15" s="23"/>
      <c r="R15" s="39"/>
    </row>
    <row r="16" spans="2:18" ht="30" customHeight="1">
      <c r="B16" s="4">
        <v>7</v>
      </c>
      <c r="C16" s="19" t="s">
        <v>27</v>
      </c>
      <c r="D16" s="36" t="s">
        <v>28</v>
      </c>
      <c r="E16" s="4" t="s">
        <v>7</v>
      </c>
      <c r="F16" s="40">
        <v>87</v>
      </c>
      <c r="G16" s="37">
        <v>40</v>
      </c>
      <c r="H16" s="37">
        <v>47</v>
      </c>
      <c r="I16" s="15">
        <v>33866</v>
      </c>
      <c r="J16" s="15">
        <f t="shared" si="0"/>
        <v>2946342</v>
      </c>
      <c r="K16" s="24">
        <f t="shared" si="1"/>
        <v>2496900</v>
      </c>
      <c r="L16" s="22"/>
      <c r="N16" s="23"/>
      <c r="R16" s="39"/>
    </row>
    <row r="17" spans="2:18" ht="30" customHeight="1">
      <c r="B17" s="34">
        <v>8</v>
      </c>
      <c r="C17" s="19" t="s">
        <v>29</v>
      </c>
      <c r="D17" s="36" t="s">
        <v>38</v>
      </c>
      <c r="E17" s="4" t="s">
        <v>7</v>
      </c>
      <c r="F17" s="40">
        <v>230</v>
      </c>
      <c r="G17" s="37">
        <v>100</v>
      </c>
      <c r="H17" s="37">
        <v>130</v>
      </c>
      <c r="I17" s="15">
        <v>84252</v>
      </c>
      <c r="J17" s="15">
        <f t="shared" si="0"/>
        <v>19377960</v>
      </c>
      <c r="K17" s="24">
        <f t="shared" si="1"/>
        <v>16422000</v>
      </c>
      <c r="L17" s="22"/>
      <c r="N17" s="23"/>
      <c r="R17" s="39"/>
    </row>
    <row r="18" spans="2:18" ht="30" customHeight="1">
      <c r="B18" s="4">
        <v>9</v>
      </c>
      <c r="C18" s="19" t="s">
        <v>30</v>
      </c>
      <c r="D18" s="36" t="s">
        <v>31</v>
      </c>
      <c r="E18" s="4" t="s">
        <v>7</v>
      </c>
      <c r="F18" s="40">
        <v>440</v>
      </c>
      <c r="G18" s="37">
        <v>200</v>
      </c>
      <c r="H18" s="37">
        <v>240</v>
      </c>
      <c r="I18" s="15">
        <v>8024</v>
      </c>
      <c r="J18" s="15">
        <f t="shared" si="0"/>
        <v>3530560</v>
      </c>
      <c r="K18" s="24">
        <f t="shared" si="1"/>
        <v>2992000</v>
      </c>
      <c r="L18" s="22"/>
      <c r="N18" s="23"/>
      <c r="R18" s="39"/>
    </row>
    <row r="19" spans="2:18" ht="30" customHeight="1">
      <c r="B19" s="34">
        <v>10</v>
      </c>
      <c r="C19" s="19" t="s">
        <v>32</v>
      </c>
      <c r="D19" s="36" t="s">
        <v>33</v>
      </c>
      <c r="E19" s="4" t="s">
        <v>7</v>
      </c>
      <c r="F19" s="40">
        <v>200</v>
      </c>
      <c r="G19" s="37">
        <v>100</v>
      </c>
      <c r="H19" s="37">
        <v>100</v>
      </c>
      <c r="I19" s="15">
        <v>27848</v>
      </c>
      <c r="J19" s="15">
        <f t="shared" si="0"/>
        <v>5569600</v>
      </c>
      <c r="K19" s="24">
        <f t="shared" si="1"/>
        <v>4720000</v>
      </c>
      <c r="L19" s="22"/>
      <c r="N19" s="23"/>
      <c r="R19" s="39"/>
    </row>
    <row r="20" spans="2:18" ht="30" customHeight="1">
      <c r="B20" s="4">
        <v>11</v>
      </c>
      <c r="C20" s="19" t="s">
        <v>45</v>
      </c>
      <c r="D20" s="36" t="s">
        <v>46</v>
      </c>
      <c r="E20" s="4" t="s">
        <v>7</v>
      </c>
      <c r="F20" s="40">
        <v>40</v>
      </c>
      <c r="G20" s="37"/>
      <c r="H20" s="37">
        <v>40</v>
      </c>
      <c r="I20" s="15">
        <v>89916</v>
      </c>
      <c r="J20" s="15">
        <f t="shared" si="0"/>
        <v>3596640</v>
      </c>
      <c r="K20" s="24">
        <f t="shared" si="1"/>
        <v>3048000</v>
      </c>
      <c r="L20" s="22"/>
      <c r="N20" s="23"/>
      <c r="R20" s="39"/>
    </row>
    <row r="21" spans="2:18" ht="30" customHeight="1">
      <c r="B21" s="34">
        <v>12</v>
      </c>
      <c r="C21" s="19" t="s">
        <v>47</v>
      </c>
      <c r="D21" s="36" t="s">
        <v>48</v>
      </c>
      <c r="E21" s="4" t="s">
        <v>7</v>
      </c>
      <c r="F21" s="40">
        <v>28</v>
      </c>
      <c r="G21" s="37"/>
      <c r="H21" s="37">
        <v>28</v>
      </c>
      <c r="I21" s="15">
        <v>50740</v>
      </c>
      <c r="J21" s="15">
        <f t="shared" si="0"/>
        <v>1420720</v>
      </c>
      <c r="K21" s="24">
        <f t="shared" si="1"/>
        <v>1204000</v>
      </c>
      <c r="L21" s="22"/>
      <c r="N21" s="23"/>
      <c r="R21" s="39"/>
    </row>
    <row r="22" spans="2:18" ht="30" customHeight="1">
      <c r="B22" s="4">
        <v>13</v>
      </c>
      <c r="C22" s="19" t="s">
        <v>35</v>
      </c>
      <c r="D22" s="36" t="s">
        <v>36</v>
      </c>
      <c r="E22" s="4" t="s">
        <v>7</v>
      </c>
      <c r="F22" s="40">
        <v>131</v>
      </c>
      <c r="G22" s="37">
        <v>51</v>
      </c>
      <c r="H22" s="37">
        <v>80</v>
      </c>
      <c r="I22" s="15">
        <v>2006</v>
      </c>
      <c r="J22" s="15">
        <f t="shared" si="0"/>
        <v>262786</v>
      </c>
      <c r="K22" s="24">
        <f t="shared" si="1"/>
        <v>222700</v>
      </c>
      <c r="L22" s="22"/>
      <c r="N22" s="23"/>
      <c r="R22" s="39"/>
    </row>
    <row r="23" spans="2:18" ht="30" customHeight="1">
      <c r="B23" s="34">
        <v>14</v>
      </c>
      <c r="C23" s="19" t="s">
        <v>34</v>
      </c>
      <c r="D23" s="36" t="s">
        <v>37</v>
      </c>
      <c r="E23" s="4" t="s">
        <v>7</v>
      </c>
      <c r="F23" s="40">
        <v>1100</v>
      </c>
      <c r="G23" s="37">
        <v>500</v>
      </c>
      <c r="H23" s="37">
        <v>600</v>
      </c>
      <c r="I23" s="15">
        <v>1003</v>
      </c>
      <c r="J23" s="15">
        <f t="shared" si="0"/>
        <v>1103300</v>
      </c>
      <c r="K23" s="24">
        <f t="shared" si="1"/>
        <v>935000</v>
      </c>
      <c r="L23" s="22"/>
      <c r="N23" s="23"/>
      <c r="R23" s="39"/>
    </row>
    <row r="24" spans="2:18" ht="30" customHeight="1">
      <c r="B24" s="4">
        <v>15</v>
      </c>
      <c r="C24" s="19" t="s">
        <v>49</v>
      </c>
      <c r="D24" s="36" t="s">
        <v>50</v>
      </c>
      <c r="E24" s="4" t="s">
        <v>7</v>
      </c>
      <c r="F24" s="40">
        <v>220</v>
      </c>
      <c r="G24" s="37">
        <v>100</v>
      </c>
      <c r="H24" s="37">
        <v>120</v>
      </c>
      <c r="I24" s="15">
        <v>2596</v>
      </c>
      <c r="J24" s="15">
        <f t="shared" si="0"/>
        <v>571120</v>
      </c>
      <c r="K24" s="24">
        <f t="shared" si="1"/>
        <v>484000</v>
      </c>
      <c r="L24" s="22"/>
      <c r="N24" s="23"/>
      <c r="R24" s="39"/>
    </row>
    <row r="25" spans="2:18" ht="21" customHeight="1">
      <c r="B25" s="6"/>
      <c r="C25" s="7"/>
      <c r="D25" s="8"/>
      <c r="E25" s="8"/>
      <c r="F25" s="8"/>
      <c r="G25" s="8"/>
      <c r="H25" s="8"/>
      <c r="I25" s="16" t="s">
        <v>6</v>
      </c>
      <c r="J25" s="17">
        <f>SUM(J10:J24)</f>
        <v>42801432</v>
      </c>
      <c r="K25" s="17">
        <f>SUM(K10:K24)</f>
        <v>36272400</v>
      </c>
      <c r="L25" s="5"/>
    </row>
    <row r="26" spans="2:18" ht="31.5">
      <c r="B26" s="9"/>
      <c r="C26" s="10"/>
      <c r="D26" s="10"/>
      <c r="E26" s="10"/>
      <c r="F26" s="10"/>
      <c r="G26" s="10"/>
      <c r="H26" s="10"/>
      <c r="I26" s="11" t="s">
        <v>8</v>
      </c>
      <c r="J26" s="12">
        <f>J25-(J25/1.18)</f>
        <v>6529032</v>
      </c>
      <c r="K26" s="25"/>
      <c r="L26" s="5"/>
      <c r="O26" s="39"/>
      <c r="P26" s="39"/>
      <c r="Q26" s="39"/>
      <c r="R26" s="39"/>
    </row>
    <row r="27" spans="2:18" ht="31.5" customHeight="1">
      <c r="B27" s="60" t="s">
        <v>59</v>
      </c>
      <c r="C27" s="61"/>
      <c r="D27" s="62"/>
      <c r="E27" s="26"/>
      <c r="F27" s="26"/>
      <c r="G27" s="38"/>
      <c r="H27" s="38"/>
      <c r="I27" s="26"/>
      <c r="J27" s="26"/>
      <c r="K27" s="26"/>
      <c r="L27" s="26"/>
    </row>
    <row r="28" spans="2:18" ht="31.5" customHeight="1">
      <c r="B28" s="42" t="s">
        <v>20</v>
      </c>
      <c r="C28" s="42"/>
      <c r="D28" s="42"/>
      <c r="E28" s="42"/>
      <c r="F28" s="42"/>
      <c r="G28" s="42"/>
      <c r="H28" s="42"/>
      <c r="I28" s="42"/>
      <c r="J28" s="42"/>
      <c r="K28" s="42"/>
      <c r="L28" s="42"/>
    </row>
    <row r="29" spans="2:18" ht="31.5" customHeight="1">
      <c r="B29" s="60" t="s">
        <v>16</v>
      </c>
      <c r="C29" s="62"/>
      <c r="D29" s="41" t="s">
        <v>58</v>
      </c>
      <c r="E29" s="27"/>
      <c r="F29" s="27"/>
      <c r="I29" s="27"/>
      <c r="J29" s="27"/>
      <c r="K29" s="27"/>
      <c r="L29" s="28"/>
    </row>
    <row r="30" spans="2:18" ht="33" customHeight="1">
      <c r="B30" s="14" t="s">
        <v>9</v>
      </c>
      <c r="C30" s="13"/>
      <c r="D30" s="64" t="s">
        <v>11</v>
      </c>
      <c r="E30" s="64"/>
      <c r="F30" s="64"/>
      <c r="G30" s="64"/>
      <c r="H30" s="64"/>
      <c r="I30" s="64"/>
      <c r="J30" s="64"/>
      <c r="K30" s="64"/>
      <c r="L30" s="65"/>
      <c r="M30" s="2"/>
      <c r="N30" s="2"/>
      <c r="O30" s="2"/>
      <c r="P30" s="2"/>
      <c r="Q30" s="2"/>
    </row>
    <row r="31" spans="2:18" ht="101.25" customHeight="1">
      <c r="B31" s="42" t="s">
        <v>10</v>
      </c>
      <c r="C31" s="42"/>
      <c r="D31" s="66" t="s">
        <v>21</v>
      </c>
      <c r="E31" s="66"/>
      <c r="F31" s="66"/>
      <c r="G31" s="66"/>
      <c r="H31" s="66"/>
      <c r="I31" s="66"/>
      <c r="J31" s="66"/>
      <c r="K31" s="66"/>
      <c r="L31" s="67"/>
      <c r="M31" s="3"/>
      <c r="N31" s="3"/>
      <c r="O31" s="3"/>
      <c r="P31" s="3"/>
      <c r="Q31" s="3"/>
    </row>
    <row r="32" spans="2:18" ht="24" customHeight="1">
      <c r="B32" s="42" t="s">
        <v>14</v>
      </c>
      <c r="C32" s="42"/>
      <c r="D32" s="64" t="s">
        <v>22</v>
      </c>
      <c r="E32" s="64"/>
      <c r="F32" s="64"/>
      <c r="G32" s="64"/>
      <c r="H32" s="64"/>
      <c r="I32" s="64"/>
      <c r="J32" s="64"/>
      <c r="K32" s="64"/>
      <c r="L32" s="65"/>
      <c r="M32" s="3"/>
      <c r="N32" s="3"/>
      <c r="O32" s="3"/>
      <c r="P32" s="3"/>
      <c r="Q32" s="3"/>
    </row>
    <row r="33" spans="2:12" ht="41.25" customHeight="1">
      <c r="B33" s="42" t="s">
        <v>12</v>
      </c>
      <c r="C33" s="42"/>
      <c r="D33" s="63" t="s">
        <v>23</v>
      </c>
      <c r="E33" s="63"/>
      <c r="F33" s="63"/>
      <c r="G33" s="63"/>
      <c r="H33" s="63"/>
      <c r="I33" s="63"/>
      <c r="J33" s="63"/>
      <c r="K33" s="63"/>
      <c r="L33" s="63"/>
    </row>
    <row r="34" spans="2:12">
      <c r="B34" s="42"/>
      <c r="C34" s="42"/>
      <c r="D34" s="63"/>
      <c r="E34" s="63"/>
      <c r="F34" s="63"/>
      <c r="G34" s="63"/>
      <c r="H34" s="63"/>
      <c r="I34" s="63"/>
      <c r="J34" s="63"/>
      <c r="K34" s="63"/>
      <c r="L34" s="63"/>
    </row>
    <row r="35" spans="2:12" ht="15" customHeight="1">
      <c r="B35" s="42"/>
      <c r="C35" s="42"/>
      <c r="D35" s="63"/>
      <c r="E35" s="63"/>
      <c r="F35" s="63"/>
      <c r="G35" s="63"/>
      <c r="H35" s="63"/>
      <c r="I35" s="63"/>
      <c r="J35" s="63"/>
      <c r="K35" s="63"/>
      <c r="L35" s="63"/>
    </row>
    <row r="36" spans="2:12">
      <c r="J36" s="20"/>
      <c r="K36" s="20"/>
    </row>
    <row r="37" spans="2:12">
      <c r="J37" s="20"/>
      <c r="K37" s="20"/>
      <c r="L37" s="21"/>
    </row>
    <row r="38" spans="2:12">
      <c r="J38" s="20"/>
      <c r="K38" s="20"/>
    </row>
    <row r="39" spans="2:12">
      <c r="J39" s="20"/>
      <c r="K39" s="20"/>
      <c r="L39" s="21"/>
    </row>
    <row r="40" spans="2:12">
      <c r="J40" s="20"/>
      <c r="K40" s="20"/>
    </row>
    <row r="41" spans="2:12">
      <c r="J41" s="20"/>
      <c r="K41" s="20"/>
    </row>
  </sheetData>
  <mergeCells count="24">
    <mergeCell ref="B33:C35"/>
    <mergeCell ref="D33:L35"/>
    <mergeCell ref="B29:C29"/>
    <mergeCell ref="D30:L30"/>
    <mergeCell ref="B31:C31"/>
    <mergeCell ref="D31:L31"/>
    <mergeCell ref="B32:C32"/>
    <mergeCell ref="D32:L32"/>
    <mergeCell ref="B28:L28"/>
    <mergeCell ref="J3:L3"/>
    <mergeCell ref="C4:I4"/>
    <mergeCell ref="J4:L4"/>
    <mergeCell ref="B6:J6"/>
    <mergeCell ref="B7:B8"/>
    <mergeCell ref="C7:E7"/>
    <mergeCell ref="F7:F8"/>
    <mergeCell ref="G7:H7"/>
    <mergeCell ref="I7:I8"/>
    <mergeCell ref="J7:J8"/>
    <mergeCell ref="K7:K8"/>
    <mergeCell ref="L7:L8"/>
    <mergeCell ref="B9:F9"/>
    <mergeCell ref="I9:J9"/>
    <mergeCell ref="B27:D27"/>
  </mergeCells>
  <pageMargins left="0.39370078740157483" right="0.39370078740157483" top="0.39370078740157483" bottom="0.39370078740157483" header="0.51181102362204722" footer="0.51181102362204722"/>
  <pageSetup paperSize="9" scale="4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ИТОГО</vt:lpstr>
      <vt:lpstr>Лист3</vt:lpstr>
    </vt:vector>
  </TitlesOfParts>
  <Company>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e.farrahova</cp:lastModifiedBy>
  <cp:lastPrinted>2013-12-10T08:55:24Z</cp:lastPrinted>
  <dcterms:created xsi:type="dcterms:W3CDTF">2012-03-05T06:34:36Z</dcterms:created>
  <dcterms:modified xsi:type="dcterms:W3CDTF">2013-12-18T04:28:23Z</dcterms:modified>
</cp:coreProperties>
</file>